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6855" activeTab="1"/>
  </bookViews>
  <sheets>
    <sheet name="Sorteo" sheetId="1" r:id="rId1"/>
    <sheet name="Cronogramas" sheetId="3" r:id="rId2"/>
  </sheets>
  <calcPr calcId="125725"/>
</workbook>
</file>

<file path=xl/calcChain.xml><?xml version="1.0" encoding="utf-8"?>
<calcChain xmlns="http://schemas.openxmlformats.org/spreadsheetml/2006/main">
  <c r="G30" i="1"/>
  <c r="C24" i="3" s="1"/>
  <c r="G18" i="1"/>
  <c r="C14" i="3" s="1"/>
  <c r="G16" i="1"/>
  <c r="C13" i="3" s="1"/>
  <c r="G13" i="1"/>
  <c r="G14"/>
  <c r="C11" i="3" s="1"/>
  <c r="G15" i="1"/>
  <c r="C12" i="3" s="1"/>
  <c r="G19" i="1"/>
  <c r="C15" i="3" s="1"/>
  <c r="G20" i="1"/>
  <c r="C16" i="3" s="1"/>
  <c r="G21" i="1"/>
  <c r="C17" i="3" s="1"/>
  <c r="G23" i="1"/>
  <c r="C18" i="3" s="1"/>
  <c r="G24" i="1"/>
  <c r="C19" i="3" s="1"/>
  <c r="G25" i="1"/>
  <c r="C20" i="3" s="1"/>
  <c r="G27" i="1"/>
  <c r="C21" i="3" s="1"/>
  <c r="G28" i="1"/>
  <c r="C22" i="3" s="1"/>
  <c r="G29" i="1"/>
  <c r="C23" i="3" s="1"/>
  <c r="C10"/>
  <c r="H23" l="1"/>
  <c r="F16"/>
  <c r="H28"/>
  <c r="F15"/>
  <c r="F24"/>
  <c r="F10"/>
  <c r="F30"/>
  <c r="H21"/>
  <c r="H15"/>
  <c r="F27"/>
  <c r="H13"/>
  <c r="F25"/>
  <c r="H11"/>
  <c r="F12"/>
  <c r="F26"/>
  <c r="H29"/>
  <c r="H22"/>
  <c r="H14"/>
  <c r="H12"/>
  <c r="H27"/>
  <c r="H20"/>
  <c r="F20"/>
  <c r="H26"/>
  <c r="F13"/>
  <c r="F18"/>
  <c r="F11"/>
  <c r="H25"/>
  <c r="H18"/>
  <c r="H10"/>
  <c r="F17"/>
  <c r="F19"/>
  <c r="F23"/>
  <c r="H16"/>
  <c r="F28"/>
  <c r="H17"/>
  <c r="H19"/>
  <c r="H30"/>
  <c r="F21"/>
  <c r="H24"/>
</calcChain>
</file>

<file path=xl/sharedStrings.xml><?xml version="1.0" encoding="utf-8"?>
<sst xmlns="http://schemas.openxmlformats.org/spreadsheetml/2006/main" count="164" uniqueCount="105">
  <si>
    <t>FINAL</t>
  </si>
  <si>
    <t>ENCUENTROS</t>
  </si>
  <si>
    <t>DIA</t>
  </si>
  <si>
    <t>HORA</t>
  </si>
  <si>
    <t>LUGAR</t>
  </si>
  <si>
    <t>EQUIPOS</t>
  </si>
  <si>
    <t>Nº</t>
  </si>
  <si>
    <t>Vs</t>
  </si>
  <si>
    <t>EQUIPOS PARTICIPANTES</t>
  </si>
  <si>
    <t>ORDEN</t>
  </si>
  <si>
    <t>FASE CLASIFICATORIA</t>
  </si>
  <si>
    <t>PARTIDO Nº</t>
  </si>
  <si>
    <t xml:space="preserve">PARTIDO 2 </t>
  </si>
  <si>
    <t xml:space="preserve">PARTIDO 3 </t>
  </si>
  <si>
    <t>PARTIDO 4</t>
  </si>
  <si>
    <t>PARTIDO 5</t>
  </si>
  <si>
    <t>PARTIDO 6</t>
  </si>
  <si>
    <t>PARTIDO 7</t>
  </si>
  <si>
    <t>PARTIDO 8</t>
  </si>
  <si>
    <t>PARTIDO 9</t>
  </si>
  <si>
    <t>PARTIDO 10</t>
  </si>
  <si>
    <t>PARTIDO 11</t>
  </si>
  <si>
    <t>PARTIDO 12</t>
  </si>
  <si>
    <t>PARTIDO 13</t>
  </si>
  <si>
    <t>PARTIDO 14</t>
  </si>
  <si>
    <t>PARTIDO 15</t>
  </si>
  <si>
    <t>PARTIDO 16</t>
  </si>
  <si>
    <t>PARTIDO 17</t>
  </si>
  <si>
    <t>PARTIDO 18</t>
  </si>
  <si>
    <t>PARTIDO 19</t>
  </si>
  <si>
    <t>PARTIDO 20</t>
  </si>
  <si>
    <t>PARTIDO 21</t>
  </si>
  <si>
    <t>PARTIDO 22</t>
  </si>
  <si>
    <t>PARTIDO 23</t>
  </si>
  <si>
    <t>PARTIDO 24</t>
  </si>
  <si>
    <t>SEMI FINAL</t>
  </si>
  <si>
    <t>EQUIPO A</t>
  </si>
  <si>
    <t>EQUIPO B</t>
  </si>
  <si>
    <t>ZONA A</t>
  </si>
  <si>
    <t>ZONA D</t>
  </si>
  <si>
    <t>ZONA B</t>
  </si>
  <si>
    <t>ZONA C</t>
  </si>
  <si>
    <t>2 Vs 3</t>
  </si>
  <si>
    <t>5 Vs 6</t>
  </si>
  <si>
    <t>10 Vs 11</t>
  </si>
  <si>
    <t>13 Vs 14</t>
  </si>
  <si>
    <t>1 Vs 3</t>
  </si>
  <si>
    <t>5 Vs 7</t>
  </si>
  <si>
    <t>9 Vs 10</t>
  </si>
  <si>
    <t>1 Vs 2</t>
  </si>
  <si>
    <t>6 Vs 7</t>
  </si>
  <si>
    <t>9 Vs 11</t>
  </si>
  <si>
    <t>1º B vs 2º C</t>
  </si>
  <si>
    <t>1º C vs 2º B</t>
  </si>
  <si>
    <t>13 Vs 15</t>
  </si>
  <si>
    <t>14 Vs 15</t>
  </si>
  <si>
    <t>PARTIDO 26</t>
  </si>
  <si>
    <t>PARTIDO 27</t>
  </si>
  <si>
    <t>PARTIDO 28</t>
  </si>
  <si>
    <t>GP 26 vs GP 27</t>
  </si>
  <si>
    <t>1º A vs 2º D</t>
  </si>
  <si>
    <t>1 Vs 4</t>
  </si>
  <si>
    <t>5 Vs 8</t>
  </si>
  <si>
    <t>9 Vs 12</t>
  </si>
  <si>
    <t>2 Vs 4</t>
  </si>
  <si>
    <t xml:space="preserve">6 Vs 8 </t>
  </si>
  <si>
    <t>10 Vs 12</t>
  </si>
  <si>
    <t>3 Vs 4</t>
  </si>
  <si>
    <t>7 Vs 8</t>
  </si>
  <si>
    <t>11 Vs 12</t>
  </si>
  <si>
    <t>GP 22 vs GP 23</t>
  </si>
  <si>
    <t>GP 24 vs GP 25</t>
  </si>
  <si>
    <t>1° ZONA A</t>
  </si>
  <si>
    <t>2° ZONA A</t>
  </si>
  <si>
    <t>GANADOR</t>
  </si>
  <si>
    <t>1° ZONA B</t>
  </si>
  <si>
    <t>2° ZONA B</t>
  </si>
  <si>
    <t>1° ZONA C</t>
  </si>
  <si>
    <t>2° ZONA C</t>
  </si>
  <si>
    <t>1° ZONA D</t>
  </si>
  <si>
    <t>2° ZONA D</t>
  </si>
  <si>
    <t>INCHAUSTI</t>
  </si>
  <si>
    <t>SAN MARTIN</t>
  </si>
  <si>
    <t>PUKALAN</t>
  </si>
  <si>
    <t>BARRAQUERO</t>
  </si>
  <si>
    <t>CONAG (LA RIOJA)</t>
  </si>
  <si>
    <t>EBTA- VISTA FLORES</t>
  </si>
  <si>
    <t>BASQUET MASCULINO</t>
  </si>
  <si>
    <t>EA "A"</t>
  </si>
  <si>
    <t>H. CORIA</t>
  </si>
  <si>
    <t>MARTIN ZAPATA</t>
  </si>
  <si>
    <t>ESTIM</t>
  </si>
  <si>
    <t>ISA</t>
  </si>
  <si>
    <t>ISMA</t>
  </si>
  <si>
    <t>EA "B"</t>
  </si>
  <si>
    <t>E. LOS ANDES</t>
  </si>
  <si>
    <t>C.U.C</t>
  </si>
  <si>
    <t>PARTIDO 1</t>
  </si>
  <si>
    <t>CUC</t>
  </si>
  <si>
    <t>E LOS ANDES</t>
  </si>
  <si>
    <t>GIMNASIO</t>
  </si>
  <si>
    <t>PLAYON 1</t>
  </si>
  <si>
    <t>PARTIDO 25</t>
  </si>
  <si>
    <t>1º D vs 2º A</t>
  </si>
  <si>
    <t>CUARTOS DE FINAL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</si>
</sst>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0" fontId="4" fillId="0" borderId="14" xfId="0" applyFont="1" applyBorder="1" applyAlignment="1"/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0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16" fontId="1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" fillId="9" borderId="2" xfId="0" applyFont="1" applyFill="1" applyBorder="1" applyAlignment="1" applyProtection="1">
      <alignment horizontal="center" vertical="center"/>
    </xf>
    <xf numFmtId="0" fontId="1" fillId="9" borderId="31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/>
    </xf>
    <xf numFmtId="16" fontId="1" fillId="9" borderId="2" xfId="0" applyNumberFormat="1" applyFont="1" applyFill="1" applyBorder="1" applyAlignment="1" applyProtection="1">
      <alignment horizontal="center" vertical="center"/>
      <protection locked="0"/>
    </xf>
    <xf numFmtId="2" fontId="1" fillId="9" borderId="2" xfId="0" applyNumberFormat="1" applyFont="1" applyFill="1" applyBorder="1" applyAlignment="1" applyProtection="1">
      <alignment horizontal="center" vertical="center"/>
      <protection locked="0"/>
    </xf>
    <xf numFmtId="0" fontId="1" fillId="9" borderId="22" xfId="0" applyFont="1" applyFill="1" applyBorder="1" applyAlignment="1" applyProtection="1">
      <alignment horizontal="center" vertical="center"/>
      <protection locked="0"/>
    </xf>
    <xf numFmtId="1" fontId="1" fillId="9" borderId="22" xfId="0" applyNumberFormat="1" applyFont="1" applyFill="1" applyBorder="1" applyAlignment="1" applyProtection="1">
      <alignment horizontal="center" vertical="center"/>
      <protection locked="0"/>
    </xf>
    <xf numFmtId="0" fontId="1" fillId="9" borderId="26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2" fontId="1" fillId="9" borderId="21" xfId="0" applyNumberFormat="1" applyFont="1" applyFill="1" applyBorder="1" applyAlignment="1" applyProtection="1">
      <alignment horizontal="center" vertical="center"/>
      <protection locked="0"/>
    </xf>
    <xf numFmtId="0" fontId="1" fillId="9" borderId="19" xfId="0" applyFont="1" applyFill="1" applyBorder="1" applyAlignment="1" applyProtection="1">
      <alignment horizontal="center" vertical="center"/>
      <protection locked="0"/>
    </xf>
    <xf numFmtId="0" fontId="1" fillId="9" borderId="41" xfId="0" applyFont="1" applyFill="1" applyBorder="1" applyAlignment="1" applyProtection="1">
      <alignment horizontal="center" vertical="center"/>
    </xf>
    <xf numFmtId="0" fontId="1" fillId="9" borderId="36" xfId="0" applyFont="1" applyFill="1" applyBorder="1" applyAlignment="1" applyProtection="1">
      <alignment horizontal="center" vertical="center"/>
    </xf>
    <xf numFmtId="0" fontId="1" fillId="9" borderId="39" xfId="0" applyFont="1" applyFill="1" applyBorder="1" applyAlignment="1" applyProtection="1">
      <alignment horizontal="center" vertical="center"/>
    </xf>
    <xf numFmtId="2" fontId="1" fillId="9" borderId="36" xfId="0" applyNumberFormat="1" applyFont="1" applyFill="1" applyBorder="1" applyAlignment="1" applyProtection="1">
      <alignment horizontal="center" vertical="center"/>
      <protection locked="0"/>
    </xf>
    <xf numFmtId="0" fontId="1" fillId="9" borderId="38" xfId="0" applyFont="1" applyFill="1" applyBorder="1" applyAlignment="1" applyProtection="1">
      <alignment horizontal="center" vertical="center"/>
      <protection locked="0"/>
    </xf>
    <xf numFmtId="0" fontId="1" fillId="9" borderId="42" xfId="0" applyFont="1" applyFill="1" applyBorder="1" applyAlignment="1" applyProtection="1">
      <alignment horizontal="center" vertical="center"/>
    </xf>
    <xf numFmtId="16" fontId="1" fillId="9" borderId="31" xfId="0" applyNumberFormat="1" applyFont="1" applyFill="1" applyBorder="1" applyAlignment="1" applyProtection="1">
      <alignment horizontal="center" vertical="center"/>
      <protection locked="0"/>
    </xf>
    <xf numFmtId="2" fontId="1" fillId="9" borderId="31" xfId="0" applyNumberFormat="1" applyFont="1" applyFill="1" applyBorder="1" applyAlignment="1" applyProtection="1">
      <alignment horizontal="center" vertical="center"/>
      <protection locked="0"/>
    </xf>
    <xf numFmtId="0" fontId="1" fillId="9" borderId="37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</xf>
    <xf numFmtId="16" fontId="1" fillId="9" borderId="39" xfId="0" applyNumberFormat="1" applyFont="1" applyFill="1" applyBorder="1" applyAlignment="1" applyProtection="1">
      <alignment horizontal="center" vertical="center"/>
      <protection locked="0"/>
    </xf>
    <xf numFmtId="2" fontId="1" fillId="9" borderId="39" xfId="0" applyNumberFormat="1" applyFont="1" applyFill="1" applyBorder="1" applyAlignment="1" applyProtection="1">
      <alignment horizontal="center" vertical="center"/>
      <protection locked="0"/>
    </xf>
    <xf numFmtId="0" fontId="1" fillId="9" borderId="33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1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7" borderId="47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174949</xdr:colOff>
      <xdr:row>3</xdr:row>
      <xdr:rowOff>106914</xdr:rowOff>
    </xdr:from>
    <xdr:to>
      <xdr:col>18</xdr:col>
      <xdr:colOff>362144</xdr:colOff>
      <xdr:row>6</xdr:row>
      <xdr:rowOff>228795</xdr:rowOff>
    </xdr:to>
    <xdr:pic>
      <xdr:nvPicPr>
        <xdr:cNvPr id="5" name="Imagen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77347" y="612322"/>
          <a:ext cx="6407603" cy="83139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9</xdr:col>
      <xdr:colOff>438150</xdr:colOff>
      <xdr:row>4</xdr:row>
      <xdr:rowOff>142874</xdr:rowOff>
    </xdr:to>
    <xdr:pic>
      <xdr:nvPicPr>
        <xdr:cNvPr id="2" name="Imagen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7486650" cy="923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cene3d>
          <a:camera prst="orthographicFront"/>
          <a:lightRig rig="threePt" dir="t"/>
        </a:scene3d>
        <a:sp3d>
          <a:bevelT prst="relaxedInset"/>
        </a:sp3d>
      </a:spPr>
      <a:bodyPr vertOverflow="clip" wrap="none" lIns="91440" tIns="45720" rIns="91440" bIns="45720" fromWordArt="1" anchor="t" upright="1">
        <a:prstTxWarp prst="textArchUp">
          <a:avLst>
            <a:gd name="adj" fmla="val 10800005"/>
          </a:avLst>
        </a:prstTxWarp>
      </a:bodyPr>
      <a:lstStyle>
        <a:defPPr algn="ctr" rtl="0">
          <a:defRPr sz="8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Arial Black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79"/>
  <sheetViews>
    <sheetView topLeftCell="B1" zoomScale="98" zoomScaleNormal="98" workbookViewId="0">
      <selection activeCell="W12" sqref="W12"/>
    </sheetView>
  </sheetViews>
  <sheetFormatPr baseColWidth="10" defaultRowHeight="12.75"/>
  <cols>
    <col min="1" max="2" width="2.7109375" customWidth="1"/>
    <col min="3" max="5" width="4.7109375" customWidth="1"/>
    <col min="6" max="11" width="8.7109375" customWidth="1"/>
    <col min="12" max="14" width="4.7109375" customWidth="1"/>
    <col min="15" max="19" width="6.7109375" customWidth="1"/>
    <col min="20" max="32" width="4.7109375" customWidth="1"/>
  </cols>
  <sheetData>
    <row r="3" spans="1:25" ht="13.5" thickBot="1"/>
    <row r="4" spans="1:25" ht="24" customHeight="1"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</row>
    <row r="5" spans="1:25" ht="15.75">
      <c r="F5" s="4"/>
      <c r="G5" s="3"/>
      <c r="H5" s="3"/>
      <c r="I5" s="3"/>
      <c r="J5" s="3"/>
      <c r="K5" s="9"/>
      <c r="L5" s="9"/>
      <c r="M5" s="9"/>
      <c r="N5" s="9"/>
      <c r="O5" s="9"/>
      <c r="P5" s="3"/>
      <c r="Q5" s="3"/>
      <c r="R5" s="3"/>
      <c r="S5" s="2"/>
    </row>
    <row r="6" spans="1:25" ht="15.75">
      <c r="F6" s="4"/>
      <c r="G6" s="3"/>
      <c r="H6" s="3"/>
      <c r="I6" s="3"/>
      <c r="J6" s="3"/>
      <c r="K6" s="9"/>
      <c r="L6" s="9"/>
      <c r="M6" s="9"/>
      <c r="N6" s="9"/>
      <c r="O6" s="9"/>
      <c r="P6" s="3"/>
      <c r="Q6" s="3"/>
      <c r="R6" s="3"/>
      <c r="S6" s="2"/>
    </row>
    <row r="7" spans="1:25" ht="18"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T7" s="8"/>
      <c r="U7" s="8"/>
      <c r="V7" s="8"/>
      <c r="W7" s="8"/>
      <c r="X7" s="8"/>
      <c r="Y7" s="8"/>
    </row>
    <row r="8" spans="1:25"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</row>
    <row r="9" spans="1:25" ht="18">
      <c r="F9" s="150" t="s">
        <v>87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2"/>
      <c r="T9" s="11"/>
      <c r="U9" s="11"/>
      <c r="V9" s="11"/>
      <c r="W9" s="11"/>
    </row>
    <row r="10" spans="1:25" ht="15.95" customHeight="1" thickBot="1">
      <c r="A10" s="5"/>
      <c r="F10" s="13"/>
      <c r="G10" s="10"/>
      <c r="H10" s="10"/>
      <c r="I10" s="9"/>
      <c r="J10" s="9"/>
      <c r="K10" s="9"/>
      <c r="L10" s="9"/>
      <c r="M10" s="9"/>
      <c r="N10" s="11"/>
      <c r="O10" s="11"/>
      <c r="P10" s="11"/>
      <c r="Q10" s="3"/>
      <c r="R10" s="3"/>
      <c r="S10" s="2"/>
    </row>
    <row r="11" spans="1:25" ht="15.95" customHeight="1" thickBot="1">
      <c r="A11" s="6"/>
      <c r="F11" s="40" t="s">
        <v>9</v>
      </c>
      <c r="G11" s="153" t="s">
        <v>8</v>
      </c>
      <c r="H11" s="154"/>
      <c r="I11" s="154"/>
      <c r="J11" s="154"/>
      <c r="K11" s="155"/>
      <c r="L11" s="14"/>
      <c r="M11" s="145" t="s">
        <v>9</v>
      </c>
      <c r="N11" s="146"/>
      <c r="O11" s="139" t="s">
        <v>8</v>
      </c>
      <c r="P11" s="140"/>
      <c r="Q11" s="140"/>
      <c r="R11" s="140"/>
      <c r="S11" s="141"/>
    </row>
    <row r="12" spans="1:25" ht="15.95" customHeight="1" thickBot="1">
      <c r="A12" s="6"/>
      <c r="F12" s="119" t="s">
        <v>38</v>
      </c>
      <c r="G12" s="120"/>
      <c r="H12" s="120"/>
      <c r="I12" s="120"/>
      <c r="J12" s="120"/>
      <c r="K12" s="121"/>
      <c r="L12" s="14"/>
      <c r="M12" s="100">
        <v>1</v>
      </c>
      <c r="N12" s="101"/>
      <c r="O12" s="125" t="s">
        <v>88</v>
      </c>
      <c r="P12" s="125"/>
      <c r="Q12" s="125"/>
      <c r="R12" s="125"/>
      <c r="S12" s="126"/>
    </row>
    <row r="13" spans="1:25" ht="15.95" customHeight="1">
      <c r="F13" s="41">
        <v>1</v>
      </c>
      <c r="G13" s="156" t="str">
        <f>VLOOKUP(F13,M12:S25,3,FALSE)</f>
        <v>EA "A"</v>
      </c>
      <c r="H13" s="156"/>
      <c r="I13" s="156"/>
      <c r="J13" s="156"/>
      <c r="K13" s="157"/>
      <c r="L13" s="14"/>
      <c r="M13" s="102">
        <v>2</v>
      </c>
      <c r="N13" s="103"/>
      <c r="O13" s="132" t="s">
        <v>89</v>
      </c>
      <c r="P13" s="132"/>
      <c r="Q13" s="132"/>
      <c r="R13" s="132"/>
      <c r="S13" s="133"/>
    </row>
    <row r="14" spans="1:25" ht="15.95" customHeight="1">
      <c r="F14" s="42">
        <v>2</v>
      </c>
      <c r="G14" s="89" t="str">
        <f>VLOOKUP(F14,M12:S25,3,FALSE)</f>
        <v>H. CORIA</v>
      </c>
      <c r="H14" s="89"/>
      <c r="I14" s="89"/>
      <c r="J14" s="89"/>
      <c r="K14" s="90"/>
      <c r="L14" s="14"/>
      <c r="M14" s="100">
        <v>3</v>
      </c>
      <c r="N14" s="101"/>
      <c r="O14" s="132" t="s">
        <v>90</v>
      </c>
      <c r="P14" s="132"/>
      <c r="Q14" s="132"/>
      <c r="R14" s="132"/>
      <c r="S14" s="133"/>
    </row>
    <row r="15" spans="1:25" ht="15.95" customHeight="1">
      <c r="F15" s="43">
        <v>3</v>
      </c>
      <c r="G15" s="98" t="str">
        <f>VLOOKUP(F15,M12:S25,3,FALSE)</f>
        <v>MARTIN ZAPATA</v>
      </c>
      <c r="H15" s="98"/>
      <c r="I15" s="98"/>
      <c r="J15" s="98"/>
      <c r="K15" s="99"/>
      <c r="L15" s="14"/>
      <c r="M15" s="102">
        <v>4</v>
      </c>
      <c r="N15" s="103"/>
      <c r="O15" s="132" t="s">
        <v>86</v>
      </c>
      <c r="P15" s="132"/>
      <c r="Q15" s="132"/>
      <c r="R15" s="132"/>
      <c r="S15" s="133"/>
    </row>
    <row r="16" spans="1:25" ht="15.95" customHeight="1" thickBot="1">
      <c r="F16" s="44">
        <v>4</v>
      </c>
      <c r="G16" s="92" t="str">
        <f>VLOOKUP(F16,M12:S25,3,FALSE)</f>
        <v>EBTA- VISTA FLORES</v>
      </c>
      <c r="H16" s="92"/>
      <c r="I16" s="92"/>
      <c r="J16" s="92"/>
      <c r="K16" s="93"/>
      <c r="L16" s="14"/>
      <c r="M16" s="100">
        <v>5</v>
      </c>
      <c r="N16" s="101"/>
      <c r="O16" s="125" t="s">
        <v>82</v>
      </c>
      <c r="P16" s="125"/>
      <c r="Q16" s="125"/>
      <c r="R16" s="125"/>
      <c r="S16" s="126"/>
    </row>
    <row r="17" spans="1:19" ht="15.95" customHeight="1" thickBot="1">
      <c r="F17" s="116" t="s">
        <v>40</v>
      </c>
      <c r="G17" s="117"/>
      <c r="H17" s="117"/>
      <c r="I17" s="117"/>
      <c r="J17" s="117"/>
      <c r="K17" s="118"/>
      <c r="L17" s="14"/>
      <c r="M17" s="102">
        <v>6</v>
      </c>
      <c r="N17" s="103"/>
      <c r="O17" s="132" t="s">
        <v>85</v>
      </c>
      <c r="P17" s="132"/>
      <c r="Q17" s="132"/>
      <c r="R17" s="132"/>
      <c r="S17" s="133"/>
    </row>
    <row r="18" spans="1:19" ht="15.95" customHeight="1">
      <c r="F18" s="45">
        <v>5</v>
      </c>
      <c r="G18" s="94" t="str">
        <f>VLOOKUP(F18,M12:S25,3,FALSE)</f>
        <v>SAN MARTIN</v>
      </c>
      <c r="H18" s="94"/>
      <c r="I18" s="94"/>
      <c r="J18" s="94"/>
      <c r="K18" s="95"/>
      <c r="L18" s="14"/>
      <c r="M18" s="100">
        <v>7</v>
      </c>
      <c r="N18" s="101"/>
      <c r="O18" s="132" t="s">
        <v>91</v>
      </c>
      <c r="P18" s="132"/>
      <c r="Q18" s="132"/>
      <c r="R18" s="132"/>
      <c r="S18" s="133"/>
    </row>
    <row r="19" spans="1:19" ht="15.95" customHeight="1">
      <c r="A19" s="91"/>
      <c r="B19" s="91"/>
      <c r="F19" s="46">
        <v>6</v>
      </c>
      <c r="G19" s="122" t="str">
        <f>VLOOKUP(F19,M12:S25,3,FALSE)</f>
        <v>CONAG (LA RIOJA)</v>
      </c>
      <c r="H19" s="123"/>
      <c r="I19" s="123"/>
      <c r="J19" s="123"/>
      <c r="K19" s="124"/>
      <c r="L19" s="14"/>
      <c r="M19" s="102">
        <v>8</v>
      </c>
      <c r="N19" s="103"/>
      <c r="O19" s="142" t="s">
        <v>84</v>
      </c>
      <c r="P19" s="143"/>
      <c r="Q19" s="143"/>
      <c r="R19" s="143"/>
      <c r="S19" s="144"/>
    </row>
    <row r="20" spans="1:19" ht="15.95" customHeight="1">
      <c r="A20" s="91"/>
      <c r="B20" s="91"/>
      <c r="F20" s="47">
        <v>7</v>
      </c>
      <c r="G20" s="96" t="str">
        <f>VLOOKUP(F20,M12:S25,3,FALSE)</f>
        <v>ESTIM</v>
      </c>
      <c r="H20" s="96"/>
      <c r="I20" s="96"/>
      <c r="J20" s="96"/>
      <c r="K20" s="97"/>
      <c r="L20" s="14"/>
      <c r="M20" s="100">
        <v>9</v>
      </c>
      <c r="N20" s="101"/>
      <c r="O20" s="125" t="s">
        <v>92</v>
      </c>
      <c r="P20" s="125"/>
      <c r="Q20" s="125"/>
      <c r="R20" s="125"/>
      <c r="S20" s="126"/>
    </row>
    <row r="21" spans="1:19" ht="15.95" customHeight="1" thickBot="1">
      <c r="A21" s="91"/>
      <c r="B21" s="91"/>
      <c r="F21" s="48">
        <v>8</v>
      </c>
      <c r="G21" s="112" t="str">
        <f>VLOOKUP(F21,M12:S25,3,FALSE)</f>
        <v>BARRAQUERO</v>
      </c>
      <c r="H21" s="112"/>
      <c r="I21" s="112"/>
      <c r="J21" s="112"/>
      <c r="K21" s="113"/>
      <c r="L21" s="14"/>
      <c r="M21" s="102">
        <v>10</v>
      </c>
      <c r="N21" s="103"/>
      <c r="O21" s="132" t="s">
        <v>81</v>
      </c>
      <c r="P21" s="132"/>
      <c r="Q21" s="132"/>
      <c r="R21" s="132"/>
      <c r="S21" s="133"/>
    </row>
    <row r="22" spans="1:19" ht="15.95" customHeight="1" thickBot="1">
      <c r="F22" s="119" t="s">
        <v>41</v>
      </c>
      <c r="G22" s="120"/>
      <c r="H22" s="120"/>
      <c r="I22" s="120"/>
      <c r="J22" s="120"/>
      <c r="K22" s="121"/>
      <c r="L22" s="14"/>
      <c r="M22" s="100">
        <v>11</v>
      </c>
      <c r="N22" s="101"/>
      <c r="O22" s="132" t="s">
        <v>93</v>
      </c>
      <c r="P22" s="132"/>
      <c r="Q22" s="132"/>
      <c r="R22" s="132"/>
      <c r="S22" s="133"/>
    </row>
    <row r="23" spans="1:19" ht="15.95" customHeight="1">
      <c r="F23" s="49">
        <v>9</v>
      </c>
      <c r="G23" s="114" t="str">
        <f>VLOOKUP(F23,M12:S23,3,FALSE)</f>
        <v>ISA</v>
      </c>
      <c r="H23" s="114"/>
      <c r="I23" s="114"/>
      <c r="J23" s="114"/>
      <c r="K23" s="115"/>
      <c r="L23" s="14"/>
      <c r="M23" s="102">
        <v>12</v>
      </c>
      <c r="N23" s="103"/>
      <c r="O23" s="125" t="s">
        <v>94</v>
      </c>
      <c r="P23" s="125"/>
      <c r="Q23" s="125"/>
      <c r="R23" s="125"/>
      <c r="S23" s="126"/>
    </row>
    <row r="24" spans="1:19" ht="15.95" customHeight="1">
      <c r="F24" s="50">
        <v>10</v>
      </c>
      <c r="G24" s="127" t="str">
        <f>VLOOKUP(F24,M12:S25,3,FALSE)</f>
        <v>INCHAUSTI</v>
      </c>
      <c r="H24" s="128"/>
      <c r="I24" s="128"/>
      <c r="J24" s="128"/>
      <c r="K24" s="129"/>
      <c r="L24" s="14"/>
      <c r="M24" s="100">
        <v>13</v>
      </c>
      <c r="N24" s="101"/>
      <c r="O24" s="132" t="s">
        <v>83</v>
      </c>
      <c r="P24" s="132"/>
      <c r="Q24" s="132"/>
      <c r="R24" s="132"/>
      <c r="S24" s="133"/>
    </row>
    <row r="25" spans="1:19" ht="15.95" customHeight="1" thickBot="1">
      <c r="F25" s="50">
        <v>11</v>
      </c>
      <c r="G25" s="135" t="str">
        <f>VLOOKUP(F25,M12:S25,3,FALSE)</f>
        <v>ISMA</v>
      </c>
      <c r="H25" s="135"/>
      <c r="I25" s="135"/>
      <c r="J25" s="135"/>
      <c r="K25" s="136"/>
      <c r="L25" s="14"/>
      <c r="M25" s="102">
        <v>14</v>
      </c>
      <c r="N25" s="103"/>
      <c r="O25" s="132" t="s">
        <v>95</v>
      </c>
      <c r="P25" s="132"/>
      <c r="Q25" s="132"/>
      <c r="R25" s="132"/>
      <c r="S25" s="133"/>
    </row>
    <row r="26" spans="1:19" ht="15.95" customHeight="1" thickBot="1">
      <c r="F26" s="119" t="s">
        <v>39</v>
      </c>
      <c r="G26" s="120"/>
      <c r="H26" s="120"/>
      <c r="I26" s="120"/>
      <c r="J26" s="120"/>
      <c r="K26" s="121"/>
      <c r="L26" s="14"/>
      <c r="M26" s="110">
        <v>15</v>
      </c>
      <c r="N26" s="111"/>
      <c r="O26" s="130" t="s">
        <v>96</v>
      </c>
      <c r="P26" s="130"/>
      <c r="Q26" s="130"/>
      <c r="R26" s="130"/>
      <c r="S26" s="131"/>
    </row>
    <row r="27" spans="1:19" ht="15.95" customHeight="1">
      <c r="F27" s="62">
        <v>12</v>
      </c>
      <c r="G27" s="137" t="str">
        <f>VLOOKUP(F27,M12:S25,3,FALSE)</f>
        <v>EA "B"</v>
      </c>
      <c r="H27" s="137"/>
      <c r="I27" s="137"/>
      <c r="J27" s="137"/>
      <c r="K27" s="138"/>
      <c r="L27" s="14"/>
      <c r="M27" s="14"/>
      <c r="N27" s="14"/>
      <c r="O27" s="14"/>
      <c r="P27" s="14"/>
      <c r="Q27" s="14"/>
      <c r="R27" s="14"/>
      <c r="S27" s="51"/>
    </row>
    <row r="28" spans="1:19" ht="15.95" customHeight="1">
      <c r="F28" s="63">
        <v>13</v>
      </c>
      <c r="G28" s="105" t="str">
        <f>VLOOKUP(F28,M12:S25,3,FALSE)</f>
        <v>PUKALAN</v>
      </c>
      <c r="H28" s="105"/>
      <c r="I28" s="105"/>
      <c r="J28" s="105"/>
      <c r="K28" s="106"/>
      <c r="L28" s="14"/>
      <c r="M28" s="14"/>
      <c r="N28" s="14"/>
      <c r="O28" s="14"/>
      <c r="P28" s="14"/>
      <c r="Q28" s="14"/>
      <c r="R28" s="14"/>
      <c r="S28" s="51"/>
    </row>
    <row r="29" spans="1:19" ht="15.95" customHeight="1">
      <c r="F29" s="63">
        <v>14</v>
      </c>
      <c r="G29" s="105" t="str">
        <f>VLOOKUP(F29,M12:S25,3,FALSE)</f>
        <v>E. LOS ANDES</v>
      </c>
      <c r="H29" s="105"/>
      <c r="I29" s="105"/>
      <c r="J29" s="105"/>
      <c r="K29" s="106"/>
      <c r="L29" s="14"/>
      <c r="M29" s="14"/>
      <c r="N29" s="14"/>
      <c r="O29" s="14"/>
      <c r="P29" s="14"/>
      <c r="Q29" s="14"/>
      <c r="R29" s="14"/>
      <c r="S29" s="51"/>
    </row>
    <row r="30" spans="1:19" ht="15.95" customHeight="1" thickBot="1">
      <c r="F30" s="64">
        <v>15</v>
      </c>
      <c r="G30" s="107" t="str">
        <f>VLOOKUP(F30,M12:S26,3,FALSE)</f>
        <v>C.U.C</v>
      </c>
      <c r="H30" s="107"/>
      <c r="I30" s="107"/>
      <c r="J30" s="107"/>
      <c r="K30" s="108"/>
      <c r="L30" s="14"/>
      <c r="M30" s="14"/>
      <c r="N30" s="14"/>
      <c r="O30" s="14"/>
      <c r="P30" s="14"/>
      <c r="Q30" s="14"/>
      <c r="R30" s="14"/>
      <c r="S30" s="51"/>
    </row>
    <row r="31" spans="1:19" ht="15.95" customHeight="1">
      <c r="F31" s="52"/>
      <c r="G31" s="109"/>
      <c r="H31" s="109"/>
      <c r="I31" s="109"/>
      <c r="J31" s="109"/>
      <c r="K31" s="109"/>
      <c r="L31" s="14"/>
      <c r="M31" s="14"/>
      <c r="N31" s="14"/>
      <c r="O31" s="14"/>
      <c r="P31" s="14"/>
      <c r="Q31" s="14"/>
      <c r="R31" s="14"/>
      <c r="S31" s="51"/>
    </row>
    <row r="32" spans="1:19" ht="15.95" customHeight="1" thickBot="1">
      <c r="F32" s="53"/>
      <c r="G32" s="134"/>
      <c r="H32" s="134"/>
      <c r="I32" s="134"/>
      <c r="J32" s="134"/>
      <c r="K32" s="134"/>
      <c r="L32" s="15"/>
      <c r="M32" s="15"/>
      <c r="N32" s="15"/>
      <c r="O32" s="15"/>
      <c r="P32" s="15"/>
      <c r="Q32" s="15"/>
      <c r="R32" s="15"/>
      <c r="S32" s="54"/>
    </row>
    <row r="33" spans="6:11" ht="15.95" customHeight="1">
      <c r="F33" s="7"/>
      <c r="G33" s="104"/>
      <c r="H33" s="104"/>
      <c r="I33" s="104"/>
      <c r="J33" s="104"/>
      <c r="K33" s="104"/>
    </row>
    <row r="34" spans="6:11" ht="15.95" customHeight="1"/>
    <row r="35" spans="6:11" ht="15.95" customHeight="1"/>
    <row r="36" spans="6:11" ht="15.95" customHeight="1"/>
    <row r="37" spans="6:11" ht="15.95" customHeight="1"/>
    <row r="38" spans="6:11" ht="15.95" customHeight="1"/>
    <row r="39" spans="6:11" ht="15.95" customHeight="1"/>
    <row r="40" spans="6:11" ht="15.95" customHeight="1"/>
    <row r="41" spans="6:11" ht="15.95" customHeight="1"/>
    <row r="42" spans="6:11" ht="15.95" customHeight="1"/>
    <row r="43" spans="6:11" ht="15.95" customHeight="1"/>
    <row r="44" spans="6:11" ht="15.95" customHeight="1"/>
    <row r="45" spans="6:11" ht="15.95" customHeight="1"/>
    <row r="46" spans="6:11" ht="15.95" customHeight="1"/>
    <row r="47" spans="6:11" ht="15.95" customHeight="1"/>
    <row r="48" spans="6:11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9.9499999999999993" customHeight="1"/>
    <row r="79" ht="9.9499999999999993" customHeight="1"/>
  </sheetData>
  <mergeCells count="61">
    <mergeCell ref="F4:S4"/>
    <mergeCell ref="F9:S9"/>
    <mergeCell ref="M12:N12"/>
    <mergeCell ref="M13:N13"/>
    <mergeCell ref="O12:S12"/>
    <mergeCell ref="F7:S7"/>
    <mergeCell ref="G11:K11"/>
    <mergeCell ref="F12:K12"/>
    <mergeCell ref="O13:S13"/>
    <mergeCell ref="G13:K13"/>
    <mergeCell ref="O14:S14"/>
    <mergeCell ref="M22:N22"/>
    <mergeCell ref="O11:S11"/>
    <mergeCell ref="M14:N14"/>
    <mergeCell ref="M17:N17"/>
    <mergeCell ref="O18:S18"/>
    <mergeCell ref="O19:S19"/>
    <mergeCell ref="O22:S22"/>
    <mergeCell ref="M11:N11"/>
    <mergeCell ref="O15:S15"/>
    <mergeCell ref="O16:S16"/>
    <mergeCell ref="O17:S17"/>
    <mergeCell ref="M15:N15"/>
    <mergeCell ref="M20:N20"/>
    <mergeCell ref="O20:S20"/>
    <mergeCell ref="O21:S21"/>
    <mergeCell ref="O26:S26"/>
    <mergeCell ref="O24:S24"/>
    <mergeCell ref="O25:S25"/>
    <mergeCell ref="G32:K32"/>
    <mergeCell ref="G25:K25"/>
    <mergeCell ref="G27:K27"/>
    <mergeCell ref="G28:K28"/>
    <mergeCell ref="O23:S23"/>
    <mergeCell ref="M23:N23"/>
    <mergeCell ref="M25:N25"/>
    <mergeCell ref="M24:N24"/>
    <mergeCell ref="G24:K24"/>
    <mergeCell ref="M16:N16"/>
    <mergeCell ref="M18:N18"/>
    <mergeCell ref="M19:N19"/>
    <mergeCell ref="G33:K33"/>
    <mergeCell ref="G29:K29"/>
    <mergeCell ref="G30:K30"/>
    <mergeCell ref="G31:K31"/>
    <mergeCell ref="M26:N26"/>
    <mergeCell ref="G21:K21"/>
    <mergeCell ref="G23:K23"/>
    <mergeCell ref="F17:K17"/>
    <mergeCell ref="F22:K22"/>
    <mergeCell ref="G19:K19"/>
    <mergeCell ref="M21:N21"/>
    <mergeCell ref="F26:K26"/>
    <mergeCell ref="G14:K14"/>
    <mergeCell ref="A19:B19"/>
    <mergeCell ref="A21:B21"/>
    <mergeCell ref="A20:B20"/>
    <mergeCell ref="G16:K16"/>
    <mergeCell ref="G18:K18"/>
    <mergeCell ref="G20:K20"/>
    <mergeCell ref="G15:K15"/>
  </mergeCells>
  <phoneticPr fontId="2" type="noConversion"/>
  <printOptions verticalCentered="1"/>
  <pageMargins left="0.43307086614173229" right="0.39370078740157483" top="0.39370078740157483" bottom="0.39370078740157483" header="0" footer="0"/>
  <pageSetup paperSize="9" scale="85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0"/>
  <sheetViews>
    <sheetView tabSelected="1" topLeftCell="A13" workbookViewId="0">
      <selection activeCell="J18" sqref="J18"/>
    </sheetView>
  </sheetViews>
  <sheetFormatPr baseColWidth="10" defaultRowHeight="12.75"/>
  <cols>
    <col min="1" max="1" width="5.28515625" customWidth="1"/>
    <col min="2" max="2" width="4.42578125" customWidth="1"/>
    <col min="3" max="3" width="20.28515625" customWidth="1"/>
    <col min="4" max="4" width="14" bestFit="1" customWidth="1"/>
    <col min="5" max="5" width="16" customWidth="1"/>
    <col min="6" max="6" width="19.7109375" bestFit="1" customWidth="1"/>
    <col min="7" max="7" width="4.140625" bestFit="1" customWidth="1"/>
    <col min="8" max="8" width="21.7109375" bestFit="1" customWidth="1"/>
    <col min="9" max="9" width="7.7109375" customWidth="1"/>
    <col min="10" max="10" width="8" customWidth="1"/>
    <col min="11" max="11" width="10.42578125" customWidth="1"/>
    <col min="13" max="13" width="19.140625" customWidth="1"/>
  </cols>
  <sheetData>
    <row r="1" spans="2:14" ht="18">
      <c r="C1" s="158"/>
      <c r="D1" s="158"/>
      <c r="E1" s="158"/>
      <c r="F1" s="158"/>
      <c r="G1" s="158"/>
      <c r="H1" s="158"/>
      <c r="I1" s="158"/>
      <c r="J1" s="158"/>
      <c r="K1" s="158"/>
      <c r="L1" s="12"/>
      <c r="M1" s="18"/>
      <c r="N1" s="3"/>
    </row>
    <row r="2" spans="2:14">
      <c r="C2" s="3"/>
      <c r="D2" s="3"/>
      <c r="E2" s="3"/>
      <c r="F2" s="3"/>
      <c r="G2" s="3"/>
      <c r="H2" s="3"/>
      <c r="I2" s="3"/>
      <c r="J2" s="3"/>
      <c r="K2" s="3"/>
      <c r="M2" s="3"/>
      <c r="N2" s="3"/>
    </row>
    <row r="3" spans="2:14" ht="18">
      <c r="C3" s="158"/>
      <c r="D3" s="158"/>
      <c r="E3" s="158"/>
      <c r="F3" s="158"/>
      <c r="G3" s="158"/>
      <c r="H3" s="158"/>
      <c r="I3" s="158"/>
      <c r="J3" s="158"/>
      <c r="K3" s="158"/>
    </row>
    <row r="4" spans="2:14">
      <c r="C4" s="3"/>
      <c r="D4" s="3"/>
      <c r="E4" s="3"/>
      <c r="F4" s="3"/>
      <c r="G4" s="3"/>
      <c r="H4" s="3"/>
      <c r="I4" s="3"/>
      <c r="J4" s="3"/>
      <c r="K4" s="3"/>
    </row>
    <row r="5" spans="2:14">
      <c r="C5" s="3"/>
      <c r="D5" s="3"/>
      <c r="E5" s="3"/>
      <c r="F5" s="3"/>
      <c r="G5" s="3"/>
      <c r="H5" s="3"/>
      <c r="I5" s="3"/>
      <c r="J5" s="3"/>
      <c r="K5" s="3"/>
    </row>
    <row r="6" spans="2:14" ht="18">
      <c r="B6" s="158" t="s">
        <v>87</v>
      </c>
      <c r="C6" s="158"/>
      <c r="D6" s="158"/>
      <c r="E6" s="158"/>
      <c r="F6" s="158"/>
      <c r="G6" s="158"/>
      <c r="H6" s="158"/>
      <c r="I6" s="158"/>
      <c r="J6" s="158"/>
      <c r="K6" s="158"/>
    </row>
    <row r="7" spans="2:14" ht="18.75" thickBot="1">
      <c r="B7" s="17"/>
      <c r="C7" s="17"/>
      <c r="D7" s="167"/>
      <c r="E7" s="167"/>
      <c r="F7" s="167"/>
      <c r="G7" s="167"/>
      <c r="H7" s="167"/>
      <c r="I7" s="167"/>
      <c r="J7" s="167"/>
      <c r="K7" s="167"/>
    </row>
    <row r="8" spans="2:14" ht="15.95" customHeight="1" thickBot="1">
      <c r="B8" s="19" t="s">
        <v>6</v>
      </c>
      <c r="C8" s="20" t="s">
        <v>5</v>
      </c>
      <c r="D8" s="21" t="s">
        <v>11</v>
      </c>
      <c r="E8" s="22" t="s">
        <v>1</v>
      </c>
      <c r="F8" s="22" t="s">
        <v>36</v>
      </c>
      <c r="G8" s="22"/>
      <c r="H8" s="23" t="s">
        <v>37</v>
      </c>
      <c r="I8" s="22" t="s">
        <v>2</v>
      </c>
      <c r="J8" s="22" t="s">
        <v>3</v>
      </c>
      <c r="K8" s="38" t="s">
        <v>4</v>
      </c>
    </row>
    <row r="9" spans="2:14" ht="15.95" customHeight="1">
      <c r="B9" s="16"/>
      <c r="C9" s="24"/>
      <c r="D9" s="168" t="s">
        <v>10</v>
      </c>
      <c r="E9" s="168"/>
      <c r="F9" s="168"/>
      <c r="G9" s="168"/>
      <c r="H9" s="168"/>
      <c r="I9" s="168"/>
      <c r="J9" s="168"/>
      <c r="K9" s="169"/>
      <c r="L9" s="55" t="s">
        <v>72</v>
      </c>
      <c r="M9" s="56"/>
    </row>
    <row r="10" spans="2:14" ht="15.95" customHeight="1" thickBot="1">
      <c r="B10" s="28">
        <v>1</v>
      </c>
      <c r="C10" s="29" t="str">
        <f>Sorteo!G13</f>
        <v>EA "A"</v>
      </c>
      <c r="D10" s="67" t="s">
        <v>97</v>
      </c>
      <c r="E10" s="65" t="s">
        <v>61</v>
      </c>
      <c r="F10" s="65" t="str">
        <f>C10</f>
        <v>EA "A"</v>
      </c>
      <c r="G10" s="65" t="s">
        <v>7</v>
      </c>
      <c r="H10" s="65" t="str">
        <f>C13</f>
        <v>EBTA- VISTA FLORES</v>
      </c>
      <c r="I10" s="68">
        <v>43692</v>
      </c>
      <c r="J10" s="69">
        <v>19</v>
      </c>
      <c r="K10" s="70" t="s">
        <v>100</v>
      </c>
      <c r="L10" s="57" t="s">
        <v>73</v>
      </c>
      <c r="M10" s="58"/>
    </row>
    <row r="11" spans="2:14" ht="15.95" customHeight="1" thickBot="1">
      <c r="B11" s="28">
        <v>2</v>
      </c>
      <c r="C11" s="29" t="str">
        <f>Sorteo!G14</f>
        <v>H. CORIA</v>
      </c>
      <c r="D11" s="67" t="s">
        <v>12</v>
      </c>
      <c r="E11" s="65" t="s">
        <v>42</v>
      </c>
      <c r="F11" s="65" t="str">
        <f>C11</f>
        <v>H. CORIA</v>
      </c>
      <c r="G11" s="66" t="s">
        <v>7</v>
      </c>
      <c r="H11" s="65" t="str">
        <f>C12</f>
        <v>MARTIN ZAPATA</v>
      </c>
      <c r="I11" s="68">
        <v>43692</v>
      </c>
      <c r="J11" s="69">
        <v>11</v>
      </c>
      <c r="K11" s="70" t="s">
        <v>101</v>
      </c>
      <c r="L11" s="59" t="s">
        <v>74</v>
      </c>
      <c r="M11" s="60"/>
    </row>
    <row r="12" spans="2:14" ht="15.95" customHeight="1" thickBot="1">
      <c r="B12" s="28">
        <v>3</v>
      </c>
      <c r="C12" s="29" t="str">
        <f>Sorteo!G15</f>
        <v>MARTIN ZAPATA</v>
      </c>
      <c r="D12" s="67" t="s">
        <v>13</v>
      </c>
      <c r="E12" s="65" t="s">
        <v>62</v>
      </c>
      <c r="F12" s="65" t="str">
        <f>$C$14</f>
        <v>SAN MARTIN</v>
      </c>
      <c r="G12" s="66" t="s">
        <v>7</v>
      </c>
      <c r="H12" s="65" t="str">
        <f>C17</f>
        <v>BARRAQUERO</v>
      </c>
      <c r="I12" s="68">
        <v>43691</v>
      </c>
      <c r="J12" s="69">
        <v>11</v>
      </c>
      <c r="K12" s="71" t="s">
        <v>101</v>
      </c>
      <c r="L12" s="1"/>
      <c r="M12" s="1"/>
    </row>
    <row r="13" spans="2:14" ht="15.95" customHeight="1">
      <c r="B13" s="28">
        <v>4</v>
      </c>
      <c r="C13" s="29" t="str">
        <f>Sorteo!G16</f>
        <v>EBTA- VISTA FLORES</v>
      </c>
      <c r="D13" s="67" t="s">
        <v>14</v>
      </c>
      <c r="E13" s="65" t="s">
        <v>50</v>
      </c>
      <c r="F13" s="65" t="str">
        <f>C15</f>
        <v>CONAG (LA RIOJA)</v>
      </c>
      <c r="G13" s="66" t="s">
        <v>7</v>
      </c>
      <c r="H13" s="65" t="str">
        <f>C16</f>
        <v>ESTIM</v>
      </c>
      <c r="I13" s="68">
        <v>43691</v>
      </c>
      <c r="J13" s="69">
        <v>16.149999999999999</v>
      </c>
      <c r="K13" s="70" t="s">
        <v>101</v>
      </c>
      <c r="L13" s="55" t="s">
        <v>75</v>
      </c>
      <c r="M13" s="56"/>
    </row>
    <row r="14" spans="2:14" ht="15.95" customHeight="1" thickBot="1">
      <c r="B14" s="28">
        <v>5</v>
      </c>
      <c r="C14" s="29" t="str">
        <f>Sorteo!G18</f>
        <v>SAN MARTIN</v>
      </c>
      <c r="D14" s="67" t="s">
        <v>15</v>
      </c>
      <c r="E14" s="65" t="s">
        <v>63</v>
      </c>
      <c r="F14" s="65" t="s">
        <v>83</v>
      </c>
      <c r="G14" s="66" t="s">
        <v>7</v>
      </c>
      <c r="H14" s="65" t="str">
        <f>C21</f>
        <v>EA "B"</v>
      </c>
      <c r="I14" s="68">
        <v>43691</v>
      </c>
      <c r="J14" s="69">
        <v>18.149999999999999</v>
      </c>
      <c r="K14" s="70" t="s">
        <v>101</v>
      </c>
      <c r="L14" s="57" t="s">
        <v>76</v>
      </c>
      <c r="M14" s="58"/>
    </row>
    <row r="15" spans="2:14" ht="15.95" customHeight="1" thickBot="1">
      <c r="B15" s="28">
        <v>6</v>
      </c>
      <c r="C15" s="29" t="str">
        <f>Sorteo!G19</f>
        <v>CONAG (LA RIOJA)</v>
      </c>
      <c r="D15" s="67" t="s">
        <v>16</v>
      </c>
      <c r="E15" s="65" t="s">
        <v>44</v>
      </c>
      <c r="F15" s="65" t="str">
        <f>C19</f>
        <v>INCHAUSTI</v>
      </c>
      <c r="G15" s="66" t="s">
        <v>7</v>
      </c>
      <c r="H15" s="65" t="str">
        <f>C20</f>
        <v>ISMA</v>
      </c>
      <c r="I15" s="68">
        <v>43693</v>
      </c>
      <c r="J15" s="69">
        <v>11</v>
      </c>
      <c r="K15" s="70" t="s">
        <v>101</v>
      </c>
      <c r="L15" s="59" t="s">
        <v>74</v>
      </c>
      <c r="M15" s="61"/>
    </row>
    <row r="16" spans="2:14" ht="15.95" customHeight="1" thickBot="1">
      <c r="B16" s="28">
        <v>7</v>
      </c>
      <c r="C16" s="29" t="str">
        <f>Sorteo!G20</f>
        <v>ESTIM</v>
      </c>
      <c r="D16" s="67" t="s">
        <v>17</v>
      </c>
      <c r="E16" s="65" t="s">
        <v>55</v>
      </c>
      <c r="F16" s="65" t="str">
        <f>C23</f>
        <v>E. LOS ANDES</v>
      </c>
      <c r="G16" s="66" t="s">
        <v>7</v>
      </c>
      <c r="H16" s="65" t="str">
        <f>$C$24</f>
        <v>C.U.C</v>
      </c>
      <c r="I16" s="68">
        <v>43691</v>
      </c>
      <c r="J16" s="69">
        <v>17.149999999999999</v>
      </c>
      <c r="K16" s="70" t="s">
        <v>101</v>
      </c>
    </row>
    <row r="17" spans="2:13" ht="15.95" customHeight="1">
      <c r="B17" s="28">
        <v>8</v>
      </c>
      <c r="C17" s="29" t="str">
        <f>Sorteo!G21</f>
        <v>BARRAQUERO</v>
      </c>
      <c r="D17" s="67" t="s">
        <v>18</v>
      </c>
      <c r="E17" s="65" t="s">
        <v>46</v>
      </c>
      <c r="F17" s="65" t="str">
        <f>$C$10</f>
        <v>EA "A"</v>
      </c>
      <c r="G17" s="66" t="s">
        <v>7</v>
      </c>
      <c r="H17" s="65" t="str">
        <f>$C$12</f>
        <v>MARTIN ZAPATA</v>
      </c>
      <c r="I17" s="68">
        <v>43691</v>
      </c>
      <c r="J17" s="69">
        <v>19.149999999999999</v>
      </c>
      <c r="K17" s="70" t="s">
        <v>100</v>
      </c>
      <c r="L17" s="55" t="s">
        <v>77</v>
      </c>
      <c r="M17" s="56"/>
    </row>
    <row r="18" spans="2:13" ht="15.95" customHeight="1" thickBot="1">
      <c r="B18" s="30">
        <v>9</v>
      </c>
      <c r="C18" s="29" t="str">
        <f>Sorteo!G23</f>
        <v>ISA</v>
      </c>
      <c r="D18" s="67" t="s">
        <v>19</v>
      </c>
      <c r="E18" s="65" t="s">
        <v>64</v>
      </c>
      <c r="F18" s="65" t="str">
        <f>C11</f>
        <v>H. CORIA</v>
      </c>
      <c r="G18" s="65" t="s">
        <v>7</v>
      </c>
      <c r="H18" s="65" t="str">
        <f>C13</f>
        <v>EBTA- VISTA FLORES</v>
      </c>
      <c r="I18" s="68">
        <v>43692</v>
      </c>
      <c r="J18" s="69">
        <v>15</v>
      </c>
      <c r="K18" s="70" t="s">
        <v>101</v>
      </c>
      <c r="L18" s="57" t="s">
        <v>78</v>
      </c>
      <c r="M18" s="58"/>
    </row>
    <row r="19" spans="2:13" ht="15.95" customHeight="1" thickBot="1">
      <c r="B19" s="30">
        <v>10</v>
      </c>
      <c r="C19" s="29" t="str">
        <f>Sorteo!G24</f>
        <v>INCHAUSTI</v>
      </c>
      <c r="D19" s="67" t="s">
        <v>20</v>
      </c>
      <c r="E19" s="65" t="s">
        <v>47</v>
      </c>
      <c r="F19" s="65" t="str">
        <f>$C$14</f>
        <v>SAN MARTIN</v>
      </c>
      <c r="G19" s="66" t="s">
        <v>7</v>
      </c>
      <c r="H19" s="65" t="str">
        <f>$C$16</f>
        <v>ESTIM</v>
      </c>
      <c r="I19" s="68">
        <v>43692</v>
      </c>
      <c r="J19" s="69">
        <v>16</v>
      </c>
      <c r="K19" s="70" t="s">
        <v>100</v>
      </c>
      <c r="L19" s="59" t="s">
        <v>74</v>
      </c>
      <c r="M19" s="61"/>
    </row>
    <row r="20" spans="2:13" ht="15.95" customHeight="1" thickBot="1">
      <c r="B20" s="30">
        <v>11</v>
      </c>
      <c r="C20" s="29" t="str">
        <f>Sorteo!G25</f>
        <v>ISMA</v>
      </c>
      <c r="D20" s="67" t="s">
        <v>21</v>
      </c>
      <c r="E20" s="65" t="s">
        <v>65</v>
      </c>
      <c r="F20" s="65" t="str">
        <f>C15</f>
        <v>CONAG (LA RIOJA)</v>
      </c>
      <c r="G20" s="66" t="s">
        <v>7</v>
      </c>
      <c r="H20" s="65" t="str">
        <f>C17</f>
        <v>BARRAQUERO</v>
      </c>
      <c r="I20" s="68">
        <v>43692</v>
      </c>
      <c r="J20" s="69">
        <v>18</v>
      </c>
      <c r="K20" s="70" t="s">
        <v>101</v>
      </c>
    </row>
    <row r="21" spans="2:13" ht="15.95" customHeight="1">
      <c r="B21" s="30">
        <v>12</v>
      </c>
      <c r="C21" s="29" t="str">
        <f>Sorteo!G27</f>
        <v>EA "B"</v>
      </c>
      <c r="D21" s="67" t="s">
        <v>22</v>
      </c>
      <c r="E21" s="65" t="s">
        <v>51</v>
      </c>
      <c r="F21" s="65" t="str">
        <f>$C$18</f>
        <v>ISA</v>
      </c>
      <c r="G21" s="66" t="s">
        <v>7</v>
      </c>
      <c r="H21" s="65" t="str">
        <f>C20</f>
        <v>ISMA</v>
      </c>
      <c r="I21" s="68">
        <v>43692</v>
      </c>
      <c r="J21" s="69">
        <v>17</v>
      </c>
      <c r="K21" s="70" t="s">
        <v>100</v>
      </c>
      <c r="L21" s="55" t="s">
        <v>79</v>
      </c>
      <c r="M21" s="56"/>
    </row>
    <row r="22" spans="2:13" ht="15.95" customHeight="1" thickBot="1">
      <c r="B22" s="30">
        <v>13</v>
      </c>
      <c r="C22" s="29" t="str">
        <f>Sorteo!G28</f>
        <v>PUKALAN</v>
      </c>
      <c r="D22" s="67" t="s">
        <v>23</v>
      </c>
      <c r="E22" s="65" t="s">
        <v>66</v>
      </c>
      <c r="F22" s="65" t="s">
        <v>98</v>
      </c>
      <c r="G22" s="66" t="s">
        <v>7</v>
      </c>
      <c r="H22" s="65" t="str">
        <f>C21</f>
        <v>EA "B"</v>
      </c>
      <c r="I22" s="68">
        <v>43691</v>
      </c>
      <c r="J22" s="69">
        <v>10.15</v>
      </c>
      <c r="K22" s="70" t="s">
        <v>100</v>
      </c>
      <c r="L22" s="57" t="s">
        <v>80</v>
      </c>
      <c r="M22" s="58"/>
    </row>
    <row r="23" spans="2:13" ht="15.95" customHeight="1" thickBot="1">
      <c r="B23" s="30">
        <v>14</v>
      </c>
      <c r="C23" s="29" t="str">
        <f>Sorteo!G29</f>
        <v>E. LOS ANDES</v>
      </c>
      <c r="D23" s="67" t="s">
        <v>24</v>
      </c>
      <c r="E23" s="65" t="s">
        <v>45</v>
      </c>
      <c r="F23" s="65" t="str">
        <f>$C$22</f>
        <v>PUKALAN</v>
      </c>
      <c r="G23" s="66" t="s">
        <v>7</v>
      </c>
      <c r="H23" s="65" t="str">
        <f>C23</f>
        <v>E. LOS ANDES</v>
      </c>
      <c r="I23" s="68">
        <v>43692</v>
      </c>
      <c r="J23" s="69">
        <v>19</v>
      </c>
      <c r="K23" s="70" t="s">
        <v>101</v>
      </c>
      <c r="L23" s="59" t="s">
        <v>74</v>
      </c>
      <c r="M23" s="61"/>
    </row>
    <row r="24" spans="2:13" ht="15.95" customHeight="1">
      <c r="B24" s="30">
        <v>15</v>
      </c>
      <c r="C24" s="29" t="str">
        <f>Sorteo!$G$30</f>
        <v>C.U.C</v>
      </c>
      <c r="D24" s="67" t="s">
        <v>25</v>
      </c>
      <c r="E24" s="65" t="s">
        <v>49</v>
      </c>
      <c r="F24" s="65" t="str">
        <f>$C$10</f>
        <v>EA "A"</v>
      </c>
      <c r="G24" s="65" t="s">
        <v>7</v>
      </c>
      <c r="H24" s="65" t="str">
        <f>$C$11</f>
        <v>H. CORIA</v>
      </c>
      <c r="I24" s="68">
        <v>43691</v>
      </c>
      <c r="J24" s="69">
        <v>11.15</v>
      </c>
      <c r="K24" s="70" t="s">
        <v>100</v>
      </c>
    </row>
    <row r="25" spans="2:13" ht="15.95" customHeight="1">
      <c r="B25" s="31"/>
      <c r="C25" s="32"/>
      <c r="D25" s="67" t="s">
        <v>26</v>
      </c>
      <c r="E25" s="65" t="s">
        <v>67</v>
      </c>
      <c r="F25" s="65" t="str">
        <f>C12</f>
        <v>MARTIN ZAPATA</v>
      </c>
      <c r="G25" s="65" t="s">
        <v>7</v>
      </c>
      <c r="H25" s="65" t="str">
        <f>C13</f>
        <v>EBTA- VISTA FLORES</v>
      </c>
      <c r="I25" s="68">
        <v>43693</v>
      </c>
      <c r="J25" s="69">
        <v>13</v>
      </c>
      <c r="K25" s="70" t="s">
        <v>101</v>
      </c>
    </row>
    <row r="26" spans="2:13" ht="15.95" customHeight="1">
      <c r="B26" s="31"/>
      <c r="C26" s="32"/>
      <c r="D26" s="67" t="s">
        <v>27</v>
      </c>
      <c r="E26" s="65" t="s">
        <v>43</v>
      </c>
      <c r="F26" s="65" t="str">
        <f>C14</f>
        <v>SAN MARTIN</v>
      </c>
      <c r="G26" s="66" t="s">
        <v>7</v>
      </c>
      <c r="H26" s="65" t="str">
        <f>C15</f>
        <v>CONAG (LA RIOJA)</v>
      </c>
      <c r="I26" s="68">
        <v>43693</v>
      </c>
      <c r="J26" s="69">
        <v>12</v>
      </c>
      <c r="K26" s="70" t="s">
        <v>101</v>
      </c>
    </row>
    <row r="27" spans="2:13" ht="15.95" customHeight="1">
      <c r="B27" s="31"/>
      <c r="C27" s="33"/>
      <c r="D27" s="67" t="s">
        <v>28</v>
      </c>
      <c r="E27" s="65" t="s">
        <v>68</v>
      </c>
      <c r="F27" s="65" t="str">
        <f>C16</f>
        <v>ESTIM</v>
      </c>
      <c r="G27" s="66" t="s">
        <v>7</v>
      </c>
      <c r="H27" s="65" t="str">
        <f>C17</f>
        <v>BARRAQUERO</v>
      </c>
      <c r="I27" s="68">
        <v>43692</v>
      </c>
      <c r="J27" s="69">
        <v>12</v>
      </c>
      <c r="K27" s="70" t="s">
        <v>101</v>
      </c>
    </row>
    <row r="28" spans="2:13" ht="15.95" customHeight="1">
      <c r="B28" s="31"/>
      <c r="C28" s="33"/>
      <c r="D28" s="67" t="s">
        <v>29</v>
      </c>
      <c r="E28" s="65" t="s">
        <v>48</v>
      </c>
      <c r="F28" s="65" t="str">
        <f>$C$18</f>
        <v>ISA</v>
      </c>
      <c r="G28" s="66" t="s">
        <v>7</v>
      </c>
      <c r="H28" s="65" t="str">
        <f>C19</f>
        <v>INCHAUSTI</v>
      </c>
      <c r="I28" s="68">
        <v>43692</v>
      </c>
      <c r="J28" s="69">
        <v>13</v>
      </c>
      <c r="K28" s="70" t="s">
        <v>101</v>
      </c>
    </row>
    <row r="29" spans="2:13">
      <c r="B29" s="31"/>
      <c r="C29" s="33"/>
      <c r="D29" s="76" t="s">
        <v>30</v>
      </c>
      <c r="E29" s="77" t="s">
        <v>69</v>
      </c>
      <c r="F29" s="77" t="s">
        <v>99</v>
      </c>
      <c r="G29" s="78" t="s">
        <v>7</v>
      </c>
      <c r="H29" s="77" t="str">
        <f>C21</f>
        <v>EA "B"</v>
      </c>
      <c r="I29" s="68">
        <v>43693</v>
      </c>
      <c r="J29" s="79">
        <v>14</v>
      </c>
      <c r="K29" s="80" t="s">
        <v>101</v>
      </c>
    </row>
    <row r="30" spans="2:13" ht="13.5" thickBot="1">
      <c r="B30" s="31"/>
      <c r="C30" s="33"/>
      <c r="D30" s="72" t="s">
        <v>31</v>
      </c>
      <c r="E30" s="73" t="s">
        <v>54</v>
      </c>
      <c r="F30" s="73" t="str">
        <f>C22</f>
        <v>PUKALAN</v>
      </c>
      <c r="G30" s="73" t="s">
        <v>7</v>
      </c>
      <c r="H30" s="73" t="str">
        <f>$C$24</f>
        <v>C.U.C</v>
      </c>
      <c r="I30" s="68">
        <v>43692</v>
      </c>
      <c r="J30" s="74">
        <v>9</v>
      </c>
      <c r="K30" s="75" t="s">
        <v>100</v>
      </c>
    </row>
    <row r="31" spans="2:13">
      <c r="B31" s="31"/>
      <c r="C31" s="33"/>
      <c r="D31" s="159" t="s">
        <v>104</v>
      </c>
      <c r="E31" s="160"/>
      <c r="F31" s="160"/>
      <c r="G31" s="160"/>
      <c r="H31" s="160"/>
      <c r="I31" s="160"/>
      <c r="J31" s="160"/>
      <c r="K31" s="161"/>
    </row>
    <row r="32" spans="2:13">
      <c r="B32" s="31"/>
      <c r="C32" s="33"/>
      <c r="D32" s="81" t="s">
        <v>32</v>
      </c>
      <c r="E32" s="66" t="s">
        <v>60</v>
      </c>
      <c r="F32" s="66"/>
      <c r="G32" s="66" t="s">
        <v>7</v>
      </c>
      <c r="H32" s="66"/>
      <c r="I32" s="82">
        <v>43693</v>
      </c>
      <c r="J32" s="83">
        <v>21.45</v>
      </c>
      <c r="K32" s="84" t="s">
        <v>100</v>
      </c>
    </row>
    <row r="33" spans="2:11">
      <c r="B33" s="31"/>
      <c r="C33" s="33"/>
      <c r="D33" s="67" t="s">
        <v>33</v>
      </c>
      <c r="E33" s="65" t="s">
        <v>53</v>
      </c>
      <c r="F33" s="66"/>
      <c r="G33" s="66" t="s">
        <v>7</v>
      </c>
      <c r="H33" s="66"/>
      <c r="I33" s="82">
        <v>43693</v>
      </c>
      <c r="J33" s="83">
        <v>16</v>
      </c>
      <c r="K33" s="84" t="s">
        <v>101</v>
      </c>
    </row>
    <row r="34" spans="2:11">
      <c r="B34" s="31"/>
      <c r="C34" s="33"/>
      <c r="D34" s="67" t="s">
        <v>34</v>
      </c>
      <c r="E34" s="65" t="s">
        <v>52</v>
      </c>
      <c r="F34" s="66"/>
      <c r="G34" s="66" t="s">
        <v>7</v>
      </c>
      <c r="H34" s="66"/>
      <c r="I34" s="82">
        <v>43693</v>
      </c>
      <c r="J34" s="83">
        <v>15</v>
      </c>
      <c r="K34" s="84" t="s">
        <v>101</v>
      </c>
    </row>
    <row r="35" spans="2:11" ht="13.5" thickBot="1">
      <c r="B35" s="31"/>
      <c r="C35" s="33"/>
      <c r="D35" s="67" t="s">
        <v>102</v>
      </c>
      <c r="E35" s="65" t="s">
        <v>103</v>
      </c>
      <c r="F35" s="66"/>
      <c r="G35" s="66" t="s">
        <v>7</v>
      </c>
      <c r="H35" s="66"/>
      <c r="I35" s="82">
        <v>43693</v>
      </c>
      <c r="J35" s="83">
        <v>17</v>
      </c>
      <c r="K35" s="84" t="s">
        <v>100</v>
      </c>
    </row>
    <row r="36" spans="2:11" ht="15.75">
      <c r="B36" s="31"/>
      <c r="C36" s="33"/>
      <c r="D36" s="162" t="s">
        <v>35</v>
      </c>
      <c r="E36" s="162"/>
      <c r="F36" s="162"/>
      <c r="G36" s="162"/>
      <c r="H36" s="162"/>
      <c r="I36" s="162"/>
      <c r="J36" s="162"/>
      <c r="K36" s="163"/>
    </row>
    <row r="37" spans="2:11" ht="13.5" thickBot="1">
      <c r="B37" s="31"/>
      <c r="C37" s="33"/>
      <c r="D37" s="85" t="s">
        <v>56</v>
      </c>
      <c r="E37" s="73" t="s">
        <v>70</v>
      </c>
      <c r="F37" s="66"/>
      <c r="G37" s="66" t="s">
        <v>7</v>
      </c>
      <c r="H37" s="66"/>
      <c r="I37" s="82">
        <v>43694</v>
      </c>
      <c r="J37" s="83">
        <v>18.3</v>
      </c>
      <c r="K37" s="84" t="s">
        <v>100</v>
      </c>
    </row>
    <row r="38" spans="2:11" ht="13.5" thickBot="1">
      <c r="B38" s="31"/>
      <c r="C38" s="33"/>
      <c r="D38" s="72" t="s">
        <v>57</v>
      </c>
      <c r="E38" s="73" t="s">
        <v>71</v>
      </c>
      <c r="F38" s="78"/>
      <c r="G38" s="78" t="s">
        <v>7</v>
      </c>
      <c r="H38" s="78"/>
      <c r="I38" s="86">
        <v>43694</v>
      </c>
      <c r="J38" s="87">
        <v>21.3</v>
      </c>
      <c r="K38" s="88" t="s">
        <v>100</v>
      </c>
    </row>
    <row r="39" spans="2:11" ht="15.75">
      <c r="B39" s="31"/>
      <c r="C39" s="33"/>
      <c r="D39" s="164" t="s">
        <v>0</v>
      </c>
      <c r="E39" s="165"/>
      <c r="F39" s="165"/>
      <c r="G39" s="165"/>
      <c r="H39" s="165"/>
      <c r="I39" s="165"/>
      <c r="J39" s="165"/>
      <c r="K39" s="166"/>
    </row>
    <row r="40" spans="2:11" ht="13.5" thickBot="1">
      <c r="B40" s="36"/>
      <c r="C40" s="37"/>
      <c r="D40" s="34" t="s">
        <v>58</v>
      </c>
      <c r="E40" s="25" t="s">
        <v>59</v>
      </c>
      <c r="F40" s="25"/>
      <c r="G40" s="26" t="s">
        <v>7</v>
      </c>
      <c r="H40" s="25"/>
      <c r="I40" s="27"/>
      <c r="J40" s="35"/>
      <c r="K40" s="39"/>
    </row>
  </sheetData>
  <mergeCells count="8">
    <mergeCell ref="C3:K3"/>
    <mergeCell ref="C1:K1"/>
    <mergeCell ref="D31:K31"/>
    <mergeCell ref="D36:K36"/>
    <mergeCell ref="D39:K39"/>
    <mergeCell ref="D7:K7"/>
    <mergeCell ref="D9:K9"/>
    <mergeCell ref="B6:K6"/>
  </mergeCells>
  <phoneticPr fontId="2" type="noConversion"/>
  <pageMargins left="0.6692913385826772" right="0.35433070866141736" top="0.35433070866141736" bottom="0.78740157480314965" header="0" footer="0"/>
  <pageSetup paperSize="9" scale="8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Sorteo</vt:lpstr>
      <vt:lpstr>Cronogramas</vt:lpstr>
    </vt:vector>
  </TitlesOfParts>
  <Company>Fischer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Alumno</cp:lastModifiedBy>
  <cp:lastPrinted>2015-07-17T14:39:10Z</cp:lastPrinted>
  <dcterms:created xsi:type="dcterms:W3CDTF">2006-03-18T01:05:23Z</dcterms:created>
  <dcterms:modified xsi:type="dcterms:W3CDTF">2019-08-10T16:13:44Z</dcterms:modified>
</cp:coreProperties>
</file>