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6855" activeTab="1"/>
  </bookViews>
  <sheets>
    <sheet name="SORTEO" sheetId="4" r:id="rId1"/>
    <sheet name="FIXTURE" sheetId="3" r:id="rId2"/>
  </sheets>
  <calcPr calcId="125725"/>
</workbook>
</file>

<file path=xl/calcChain.xml><?xml version="1.0" encoding="utf-8"?>
<calcChain xmlns="http://schemas.openxmlformats.org/spreadsheetml/2006/main">
  <c r="H25" i="3"/>
  <c r="H24"/>
  <c r="H23"/>
  <c r="F25"/>
  <c r="F24"/>
  <c r="F23"/>
  <c r="C22" i="4" l="1"/>
  <c r="C19" i="3" s="1"/>
  <c r="C21" i="4"/>
  <c r="C18" i="3" s="1"/>
  <c r="C20" i="4"/>
  <c r="C17" i="3" s="1"/>
  <c r="C19" i="4"/>
  <c r="C16" i="3" s="1"/>
  <c r="C17" i="4"/>
  <c r="C15" i="3" s="1"/>
  <c r="H19" s="1"/>
  <c r="C16" i="4"/>
  <c r="C14" i="3" s="1"/>
  <c r="F11" s="1"/>
  <c r="C15" i="4"/>
  <c r="C13" i="3" s="1"/>
  <c r="F19" s="1"/>
  <c r="C13" i="4"/>
  <c r="C12" i="3" s="1"/>
  <c r="C12" i="4"/>
  <c r="C11" i="3" s="1"/>
  <c r="F10" s="1"/>
  <c r="C11" i="4"/>
  <c r="C10" i="3" s="1"/>
  <c r="F15" l="1"/>
  <c r="H14"/>
  <c r="H10"/>
  <c r="F18"/>
  <c r="F14"/>
  <c r="F13"/>
  <c r="H20"/>
  <c r="F17"/>
  <c r="H12"/>
  <c r="H21"/>
  <c r="H17"/>
  <c r="F16"/>
  <c r="F12"/>
  <c r="F20"/>
  <c r="F21"/>
  <c r="H16"/>
  <c r="H13"/>
  <c r="H11"/>
  <c r="H15"/>
  <c r="H18"/>
</calcChain>
</file>

<file path=xl/sharedStrings.xml><?xml version="1.0" encoding="utf-8"?>
<sst xmlns="http://schemas.openxmlformats.org/spreadsheetml/2006/main" count="111" uniqueCount="65">
  <si>
    <t>ZONA I</t>
  </si>
  <si>
    <t>ZONA III</t>
  </si>
  <si>
    <t>RONDA CLASIFICATORIA</t>
  </si>
  <si>
    <t>PARTIDO Nº</t>
  </si>
  <si>
    <t>ENCUENTROS</t>
  </si>
  <si>
    <t>DIA</t>
  </si>
  <si>
    <t>HORA</t>
  </si>
  <si>
    <t>LUGAR</t>
  </si>
  <si>
    <t>EQUIPO</t>
  </si>
  <si>
    <t>ORDEN</t>
  </si>
  <si>
    <t>EQUIPOS PARTICIPANTES</t>
  </si>
  <si>
    <t>ZONA II</t>
  </si>
  <si>
    <t>Vs</t>
  </si>
  <si>
    <t>Nº</t>
  </si>
  <si>
    <t xml:space="preserve">EQUIPOS PARTICIPANTES </t>
  </si>
  <si>
    <t>2 Vs 3</t>
  </si>
  <si>
    <t>5 Vs 6</t>
  </si>
  <si>
    <t xml:space="preserve">7 Vs 10 </t>
  </si>
  <si>
    <t xml:space="preserve">8 Vs 9 </t>
  </si>
  <si>
    <t>1 Vs 3</t>
  </si>
  <si>
    <t>7 Vs 9</t>
  </si>
  <si>
    <t>8 Vs 10</t>
  </si>
  <si>
    <t>1 Vs 2</t>
  </si>
  <si>
    <t>4 Vs 6</t>
  </si>
  <si>
    <t>7 Vs 8</t>
  </si>
  <si>
    <t>9 Vs 10</t>
  </si>
  <si>
    <t>4 Vs 5</t>
  </si>
  <si>
    <t>SEGUNDA RONDA</t>
  </si>
  <si>
    <t xml:space="preserve">  FINAL</t>
  </si>
  <si>
    <t xml:space="preserve">  SEMI FINALES </t>
  </si>
  <si>
    <t>2º A VS 1º C</t>
  </si>
  <si>
    <t>1º A VS 2º B</t>
  </si>
  <si>
    <t>1º B  VS 2ºC</t>
  </si>
  <si>
    <t xml:space="preserve">1º 1°  VS 1° 2  </t>
  </si>
  <si>
    <t>2º 1°  VS  3º 1°</t>
  </si>
  <si>
    <t>GP 16 VS GP 17</t>
  </si>
  <si>
    <t>1°</t>
  </si>
  <si>
    <t>2°</t>
  </si>
  <si>
    <t>CUC</t>
  </si>
  <si>
    <t>MARTIN ZAPATA</t>
  </si>
  <si>
    <t>HOCKEY</t>
  </si>
  <si>
    <t>HOCHEY</t>
  </si>
  <si>
    <t xml:space="preserve">SANTA ISABEL </t>
  </si>
  <si>
    <t>DAD</t>
  </si>
  <si>
    <t>ISMA</t>
  </si>
  <si>
    <t xml:space="preserve">AGUILAS DEL OESTE </t>
  </si>
  <si>
    <t>CONAG (LA RIOJA)</t>
  </si>
  <si>
    <t>EBTA- VISTA FLORES</t>
  </si>
  <si>
    <t xml:space="preserve"> DA VINCI </t>
  </si>
  <si>
    <t>EA</t>
  </si>
  <si>
    <t>ZONA A</t>
  </si>
  <si>
    <t>ZONA B</t>
  </si>
  <si>
    <t>ZONA C</t>
  </si>
  <si>
    <t>POLI</t>
  </si>
  <si>
    <t>15,00</t>
  </si>
  <si>
    <t>14,00</t>
  </si>
  <si>
    <t>12,00</t>
  </si>
  <si>
    <t>11,00</t>
  </si>
  <si>
    <t>10,00</t>
  </si>
  <si>
    <t>9.00</t>
  </si>
  <si>
    <t>9,00</t>
  </si>
  <si>
    <t>10.00</t>
  </si>
  <si>
    <t>13.00</t>
  </si>
  <si>
    <t>11.00</t>
  </si>
  <si>
    <t>12.00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</si>
</sst>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7" fillId="0" borderId="2" xfId="0" applyFont="1" applyFill="1" applyBorder="1" applyAlignment="1">
      <alignment horizontal="center"/>
    </xf>
    <xf numFmtId="0" fontId="3" fillId="0" borderId="15" xfId="0" applyFont="1" applyFill="1" applyBorder="1"/>
    <xf numFmtId="0" fontId="3" fillId="0" borderId="7" xfId="0" applyFont="1" applyFill="1" applyBorder="1"/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8" xfId="0" applyFont="1" applyFill="1" applyBorder="1"/>
    <xf numFmtId="0" fontId="0" fillId="0" borderId="0" xfId="0" applyAlignment="1"/>
    <xf numFmtId="0" fontId="3" fillId="0" borderId="6" xfId="0" applyFont="1" applyFill="1" applyBorder="1"/>
    <xf numFmtId="0" fontId="3" fillId="0" borderId="0" xfId="0" applyFont="1" applyFill="1" applyBorder="1"/>
    <xf numFmtId="0" fontId="6" fillId="0" borderId="9" xfId="0" applyFont="1" applyBorder="1" applyAlignment="1">
      <alignment horizontal="center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2" fillId="0" borderId="0" xfId="0" applyFont="1"/>
    <xf numFmtId="0" fontId="4" fillId="0" borderId="0" xfId="0" applyFont="1" applyAlignment="1" applyProtection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" fillId="7" borderId="13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0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0" fillId="0" borderId="45" xfId="0" applyBorder="1"/>
    <xf numFmtId="0" fontId="0" fillId="0" borderId="0" xfId="0" applyAlignment="1">
      <alignment vertical="center"/>
    </xf>
    <xf numFmtId="0" fontId="4" fillId="0" borderId="20" xfId="0" applyFont="1" applyBorder="1" applyAlignment="1" applyProtection="1"/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</xf>
    <xf numFmtId="0" fontId="1" fillId="0" borderId="20" xfId="0" applyFont="1" applyBorder="1" applyAlignment="1">
      <alignment horizontal="center"/>
    </xf>
    <xf numFmtId="0" fontId="3" fillId="7" borderId="33" xfId="0" applyFont="1" applyFill="1" applyBorder="1" applyAlignment="1" applyProtection="1">
      <alignment horizontal="center"/>
    </xf>
    <xf numFmtId="0" fontId="7" fillId="0" borderId="27" xfId="0" applyFont="1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42" xfId="0" applyBorder="1" applyAlignment="1" applyProtection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10" xfId="0" applyFill="1" applyBorder="1" applyAlignment="1" applyProtection="1">
      <alignment horizontal="center"/>
      <protection locked="0"/>
    </xf>
    <xf numFmtId="49" fontId="5" fillId="3" borderId="9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</xf>
    <xf numFmtId="0" fontId="0" fillId="3" borderId="14" xfId="0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28" xfId="0" applyFont="1" applyFill="1" applyBorder="1" applyAlignment="1">
      <alignment horizontal="center"/>
    </xf>
    <xf numFmtId="16" fontId="0" fillId="8" borderId="25" xfId="0" applyNumberFormat="1" applyFill="1" applyBorder="1" applyAlignment="1" applyProtection="1">
      <alignment horizontal="center"/>
      <protection locked="0"/>
    </xf>
    <xf numFmtId="49" fontId="0" fillId="8" borderId="5" xfId="0" applyNumberFormat="1" applyFill="1" applyBorder="1" applyAlignment="1" applyProtection="1">
      <alignment horizontal="center"/>
      <protection locked="0"/>
    </xf>
    <xf numFmtId="0" fontId="0" fillId="8" borderId="32" xfId="0" applyFill="1" applyBorder="1" applyAlignment="1" applyProtection="1">
      <alignment horizontal="center"/>
      <protection locked="0"/>
    </xf>
    <xf numFmtId="0" fontId="3" fillId="8" borderId="7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9" xfId="0" applyFont="1" applyFill="1" applyBorder="1" applyAlignment="1">
      <alignment horizontal="center"/>
    </xf>
    <xf numFmtId="16" fontId="0" fillId="8" borderId="26" xfId="0" applyNumberFormat="1" applyFill="1" applyBorder="1" applyAlignment="1" applyProtection="1">
      <alignment horizontal="center"/>
      <protection locked="0"/>
    </xf>
    <xf numFmtId="49" fontId="0" fillId="8" borderId="1" xfId="0" applyNumberFormat="1" applyFill="1" applyBorder="1" applyAlignment="1" applyProtection="1">
      <alignment horizontal="center"/>
      <protection locked="0"/>
    </xf>
    <xf numFmtId="0" fontId="0" fillId="8" borderId="8" xfId="0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22" xfId="0" applyFont="1" applyBorder="1"/>
    <xf numFmtId="0" fontId="8" fillId="0" borderId="19" xfId="0" applyFont="1" applyBorder="1"/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5" fillId="0" borderId="23" xfId="0" applyFont="1" applyBorder="1"/>
    <xf numFmtId="0" fontId="5" fillId="0" borderId="4" xfId="0" applyFont="1" applyBorder="1"/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4" borderId="38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4" borderId="1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40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2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40" xfId="0" applyFont="1" applyFill="1" applyBorder="1" applyAlignment="1">
      <alignment horizontal="center"/>
    </xf>
    <xf numFmtId="0" fontId="9" fillId="5" borderId="41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32" xfId="0" applyFont="1" applyFill="1" applyBorder="1" applyAlignment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9" fillId="6" borderId="1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3" fillId="2" borderId="34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35" xfId="0" applyFont="1" applyFill="1" applyBorder="1" applyAlignment="1" applyProtection="1">
      <alignment horizontal="center"/>
    </xf>
    <xf numFmtId="0" fontId="3" fillId="8" borderId="7" xfId="0" applyFont="1" applyFill="1" applyBorder="1" applyAlignment="1" applyProtection="1">
      <alignment horizontal="center"/>
    </xf>
    <xf numFmtId="49" fontId="5" fillId="8" borderId="1" xfId="0" applyNumberFormat="1" applyFont="1" applyFill="1" applyBorder="1" applyAlignment="1" applyProtection="1">
      <alignment horizontal="center"/>
      <protection locked="0"/>
    </xf>
    <xf numFmtId="0" fontId="3" fillId="8" borderId="17" xfId="0" applyFont="1" applyFill="1" applyBorder="1" applyAlignment="1" applyProtection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49" fontId="0" fillId="8" borderId="8" xfId="0" applyNumberFormat="1" applyFill="1" applyBorder="1" applyAlignment="1" applyProtection="1">
      <alignment horizontal="center"/>
      <protection locked="0"/>
    </xf>
    <xf numFmtId="0" fontId="3" fillId="8" borderId="18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161924</xdr:rowOff>
    </xdr:from>
    <xdr:to>
      <xdr:col>14</xdr:col>
      <xdr:colOff>438149</xdr:colOff>
      <xdr:row>4</xdr:row>
      <xdr:rowOff>95249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161924"/>
          <a:ext cx="5553075" cy="7524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57150</xdr:rowOff>
    </xdr:from>
    <xdr:to>
      <xdr:col>10</xdr:col>
      <xdr:colOff>381000</xdr:colOff>
      <xdr:row>4</xdr:row>
      <xdr:rowOff>114300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57150"/>
          <a:ext cx="8134350" cy="838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opLeftCell="A7" workbookViewId="0">
      <selection activeCell="I22" sqref="I22:J22"/>
    </sheetView>
  </sheetViews>
  <sheetFormatPr baseColWidth="10" defaultRowHeight="12.75"/>
  <cols>
    <col min="1" max="1" width="2.28515625" customWidth="1"/>
    <col min="2" max="2" width="8.85546875" customWidth="1"/>
    <col min="3" max="3" width="7.7109375" customWidth="1"/>
    <col min="4" max="4" width="3.7109375" customWidth="1"/>
    <col min="5" max="5" width="2.7109375" customWidth="1"/>
    <col min="6" max="6" width="3.7109375" customWidth="1"/>
    <col min="7" max="7" width="14" customWidth="1"/>
    <col min="8" max="8" width="5.28515625" customWidth="1"/>
    <col min="9" max="9" width="5.140625" customWidth="1"/>
    <col min="10" max="11" width="7.7109375" customWidth="1"/>
    <col min="12" max="12" width="3.7109375" customWidth="1"/>
    <col min="13" max="13" width="2.7109375" customWidth="1"/>
    <col min="14" max="14" width="3.7109375" customWidth="1"/>
    <col min="15" max="16" width="7.7109375" customWidth="1"/>
    <col min="17" max="17" width="6.7109375" customWidth="1"/>
  </cols>
  <sheetData>
    <row r="2" spans="1:15" ht="18">
      <c r="A2" s="15"/>
      <c r="B2" s="15"/>
      <c r="C2" s="15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5" ht="18">
      <c r="A3" s="15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16"/>
    </row>
    <row r="4" spans="1:15" ht="15.75">
      <c r="A4" s="15"/>
      <c r="B4" s="15"/>
      <c r="C4" s="15"/>
      <c r="D4" s="15"/>
      <c r="E4" s="15"/>
      <c r="F4" s="59"/>
      <c r="G4" s="59"/>
      <c r="H4" s="59"/>
      <c r="I4" s="59"/>
      <c r="J4" s="59"/>
      <c r="K4" s="59"/>
      <c r="L4" s="59"/>
      <c r="M4" s="59"/>
      <c r="N4" s="15"/>
    </row>
    <row r="5" spans="1: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.75">
      <c r="A6" s="15"/>
      <c r="B6" s="15"/>
      <c r="C6" s="15"/>
      <c r="D6" s="15"/>
      <c r="E6" s="15"/>
      <c r="F6" s="17"/>
      <c r="G6" s="17"/>
      <c r="H6" s="17"/>
      <c r="I6" s="17"/>
      <c r="J6" s="17"/>
      <c r="K6" s="17"/>
      <c r="L6" s="17"/>
      <c r="M6" s="17"/>
      <c r="N6" s="15"/>
    </row>
    <row r="7" spans="1:15" ht="18">
      <c r="A7" s="15"/>
      <c r="B7" s="61" t="s">
        <v>40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15" ht="16.5" thickBot="1">
      <c r="A8" s="60"/>
      <c r="B8" s="60"/>
      <c r="C8" s="60"/>
      <c r="D8" s="59"/>
      <c r="E8" s="59"/>
      <c r="F8" s="59"/>
      <c r="G8" s="59"/>
      <c r="H8" s="59"/>
      <c r="I8" s="59"/>
      <c r="J8" s="59"/>
      <c r="K8" s="59"/>
      <c r="L8" s="18"/>
      <c r="M8" s="15"/>
      <c r="N8" s="15"/>
    </row>
    <row r="9" spans="1:15" ht="15.75" thickBot="1">
      <c r="B9" s="1" t="s">
        <v>9</v>
      </c>
      <c r="C9" s="62" t="s">
        <v>10</v>
      </c>
      <c r="D9" s="63"/>
      <c r="E9" s="63"/>
      <c r="F9" s="63"/>
      <c r="G9" s="64"/>
      <c r="I9" s="65" t="s">
        <v>9</v>
      </c>
      <c r="J9" s="66"/>
      <c r="K9" s="67" t="s">
        <v>10</v>
      </c>
      <c r="L9" s="68"/>
      <c r="M9" s="68"/>
      <c r="N9" s="68"/>
      <c r="O9" s="69"/>
    </row>
    <row r="10" spans="1:15" ht="16.5" thickBot="1">
      <c r="B10" s="70" t="s">
        <v>50</v>
      </c>
      <c r="C10" s="71"/>
      <c r="D10" s="71"/>
      <c r="E10" s="71"/>
      <c r="F10" s="71"/>
      <c r="G10" s="72"/>
      <c r="I10" s="73">
        <v>1</v>
      </c>
      <c r="J10" s="74"/>
      <c r="K10" s="75" t="s">
        <v>38</v>
      </c>
      <c r="L10" s="75"/>
      <c r="M10" s="75"/>
      <c r="N10" s="75"/>
      <c r="O10" s="76"/>
    </row>
    <row r="11" spans="1:15" ht="15.75">
      <c r="B11" s="2">
        <v>1</v>
      </c>
      <c r="C11" s="77" t="str">
        <f>VLOOKUP(B11,I10:O19,3,FALSE)</f>
        <v>CUC</v>
      </c>
      <c r="D11" s="77"/>
      <c r="E11" s="77"/>
      <c r="F11" s="77"/>
      <c r="G11" s="78"/>
      <c r="I11" s="73">
        <v>2</v>
      </c>
      <c r="J11" s="74"/>
      <c r="K11" s="79" t="s">
        <v>42</v>
      </c>
      <c r="L11" s="79"/>
      <c r="M11" s="79"/>
      <c r="N11" s="79"/>
      <c r="O11" s="80"/>
    </row>
    <row r="12" spans="1:15" ht="15.75">
      <c r="B12" s="3">
        <v>2</v>
      </c>
      <c r="C12" s="81" t="str">
        <f>VLOOKUP(B12,I10:O19,3,FALSE)</f>
        <v xml:space="preserve">SANTA ISABEL </v>
      </c>
      <c r="D12" s="81"/>
      <c r="E12" s="81"/>
      <c r="F12" s="81"/>
      <c r="G12" s="82"/>
      <c r="I12" s="73">
        <v>3</v>
      </c>
      <c r="J12" s="74"/>
      <c r="K12" s="79" t="s">
        <v>43</v>
      </c>
      <c r="L12" s="79"/>
      <c r="M12" s="79"/>
      <c r="N12" s="79"/>
      <c r="O12" s="80"/>
    </row>
    <row r="13" spans="1:15" ht="16.5" thickBot="1">
      <c r="B13" s="4">
        <v>3</v>
      </c>
      <c r="C13" s="83" t="str">
        <f>VLOOKUP(B13,I10:O19,3,FALSE)</f>
        <v>DAD</v>
      </c>
      <c r="D13" s="83"/>
      <c r="E13" s="83"/>
      <c r="F13" s="83"/>
      <c r="G13" s="84"/>
      <c r="I13" s="73">
        <v>4</v>
      </c>
      <c r="J13" s="74"/>
      <c r="K13" s="75" t="s">
        <v>39</v>
      </c>
      <c r="L13" s="75"/>
      <c r="M13" s="75"/>
      <c r="N13" s="75"/>
      <c r="O13" s="76"/>
    </row>
    <row r="14" spans="1:15" ht="16.5" thickBot="1">
      <c r="B14" s="70" t="s">
        <v>51</v>
      </c>
      <c r="C14" s="71"/>
      <c r="D14" s="71"/>
      <c r="E14" s="71"/>
      <c r="F14" s="71"/>
      <c r="G14" s="72"/>
      <c r="I14" s="73">
        <v>5</v>
      </c>
      <c r="J14" s="74"/>
      <c r="K14" s="79" t="s">
        <v>44</v>
      </c>
      <c r="L14" s="79"/>
      <c r="M14" s="79"/>
      <c r="N14" s="79"/>
      <c r="O14" s="80"/>
    </row>
    <row r="15" spans="1:15" ht="15.75">
      <c r="B15" s="5">
        <v>4</v>
      </c>
      <c r="C15" s="85" t="str">
        <f>VLOOKUP(B15,I10:O19,3,FALSE)</f>
        <v>MARTIN ZAPATA</v>
      </c>
      <c r="D15" s="85"/>
      <c r="E15" s="85"/>
      <c r="F15" s="85"/>
      <c r="G15" s="86"/>
      <c r="I15" s="73">
        <v>6</v>
      </c>
      <c r="J15" s="74"/>
      <c r="K15" s="79" t="s">
        <v>45</v>
      </c>
      <c r="L15" s="79"/>
      <c r="M15" s="79"/>
      <c r="N15" s="79"/>
      <c r="O15" s="80"/>
    </row>
    <row r="16" spans="1:15" ht="15.75">
      <c r="B16" s="5">
        <v>5</v>
      </c>
      <c r="C16" s="87" t="str">
        <f>VLOOKUP(B16,I10:O19,3,FALSE)</f>
        <v>ISMA</v>
      </c>
      <c r="D16" s="87"/>
      <c r="E16" s="87"/>
      <c r="F16" s="87"/>
      <c r="G16" s="88"/>
      <c r="I16" s="73">
        <v>7</v>
      </c>
      <c r="J16" s="74"/>
      <c r="K16" s="75" t="s">
        <v>49</v>
      </c>
      <c r="L16" s="75"/>
      <c r="M16" s="75"/>
      <c r="N16" s="75"/>
      <c r="O16" s="76"/>
    </row>
    <row r="17" spans="2:15" ht="16.5" thickBot="1">
      <c r="B17" s="6">
        <v>6</v>
      </c>
      <c r="C17" s="89" t="str">
        <f>VLOOKUP(B17,I10:O19,3,FALSE)</f>
        <v xml:space="preserve">AGUILAS DEL OESTE </v>
      </c>
      <c r="D17" s="89"/>
      <c r="E17" s="89"/>
      <c r="F17" s="89"/>
      <c r="G17" s="90"/>
      <c r="I17" s="73">
        <v>8</v>
      </c>
      <c r="J17" s="74"/>
      <c r="K17" s="79" t="s">
        <v>46</v>
      </c>
      <c r="L17" s="79"/>
      <c r="M17" s="79"/>
      <c r="N17" s="79"/>
      <c r="O17" s="80"/>
    </row>
    <row r="18" spans="2:15" ht="16.5" thickBot="1">
      <c r="B18" s="70" t="s">
        <v>52</v>
      </c>
      <c r="C18" s="71"/>
      <c r="D18" s="71"/>
      <c r="E18" s="71"/>
      <c r="F18" s="71"/>
      <c r="G18" s="72"/>
      <c r="I18" s="73">
        <v>9</v>
      </c>
      <c r="J18" s="74"/>
      <c r="K18" s="79" t="s">
        <v>47</v>
      </c>
      <c r="L18" s="79"/>
      <c r="M18" s="79"/>
      <c r="N18" s="79"/>
      <c r="O18" s="80"/>
    </row>
    <row r="19" spans="2:15" ht="16.5" thickBot="1">
      <c r="B19" s="5">
        <v>7</v>
      </c>
      <c r="C19" s="91" t="str">
        <f>VLOOKUP(B19,I10:O19,3,FALSE)</f>
        <v>EA</v>
      </c>
      <c r="D19" s="91"/>
      <c r="E19" s="91"/>
      <c r="F19" s="91"/>
      <c r="G19" s="92"/>
      <c r="I19" s="93">
        <v>10</v>
      </c>
      <c r="J19" s="94"/>
      <c r="K19" s="95" t="s">
        <v>48</v>
      </c>
      <c r="L19" s="95"/>
      <c r="M19" s="95"/>
      <c r="N19" s="95"/>
      <c r="O19" s="96"/>
    </row>
    <row r="20" spans="2:15" ht="15.75">
      <c r="B20" s="3">
        <v>8</v>
      </c>
      <c r="C20" s="97" t="str">
        <f>VLOOKUP(B20,I10:O19,3,FALSE)</f>
        <v>CONAG (LA RIOJA)</v>
      </c>
      <c r="D20" s="97"/>
      <c r="E20" s="97"/>
      <c r="F20" s="97"/>
      <c r="G20" s="98"/>
      <c r="I20" s="99"/>
      <c r="J20" s="99"/>
      <c r="K20" s="7"/>
      <c r="L20" s="7"/>
      <c r="M20" s="7"/>
      <c r="N20" s="7"/>
      <c r="O20" s="7"/>
    </row>
    <row r="21" spans="2:15" ht="15.75">
      <c r="B21" s="5">
        <v>9</v>
      </c>
      <c r="C21" s="97" t="str">
        <f>VLOOKUP(B21,I10:O19,3,FALSE)</f>
        <v>EBTA- VISTA FLORES</v>
      </c>
      <c r="D21" s="97"/>
      <c r="E21" s="97"/>
      <c r="F21" s="97"/>
      <c r="G21" s="98"/>
      <c r="I21" s="99"/>
      <c r="J21" s="99"/>
      <c r="K21" s="7"/>
      <c r="L21" s="7"/>
      <c r="M21" s="7"/>
      <c r="N21" s="7"/>
      <c r="O21" s="7"/>
    </row>
    <row r="22" spans="2:15" ht="16.5" thickBot="1">
      <c r="B22" s="8">
        <v>10</v>
      </c>
      <c r="C22" s="100" t="str">
        <f>VLOOKUP(B22,I10:O19,3,FALSE)</f>
        <v xml:space="preserve"> DA VINCI </v>
      </c>
      <c r="D22" s="100"/>
      <c r="E22" s="100"/>
      <c r="F22" s="100"/>
      <c r="G22" s="101"/>
      <c r="I22" s="99"/>
      <c r="J22" s="99"/>
      <c r="K22" s="7"/>
      <c r="L22" s="7"/>
      <c r="M22" s="7"/>
      <c r="N22" s="7"/>
      <c r="O22" s="7"/>
    </row>
    <row r="23" spans="2:15" ht="15.75">
      <c r="B23" s="9"/>
      <c r="C23" s="102"/>
      <c r="D23" s="102"/>
      <c r="E23" s="102"/>
      <c r="F23" s="102"/>
      <c r="G23" s="102"/>
    </row>
    <row r="24" spans="2:15" ht="15.75">
      <c r="B24" s="9"/>
      <c r="C24" s="102"/>
      <c r="D24" s="102"/>
      <c r="E24" s="102"/>
      <c r="F24" s="102"/>
      <c r="G24" s="102"/>
    </row>
    <row r="25" spans="2:15" ht="15.75">
      <c r="B25" s="9"/>
      <c r="C25" s="102"/>
      <c r="D25" s="102"/>
      <c r="E25" s="102"/>
      <c r="F25" s="102"/>
      <c r="G25" s="102"/>
    </row>
    <row r="26" spans="2:15" ht="15.75">
      <c r="B26" s="9"/>
      <c r="C26" s="102"/>
      <c r="D26" s="102"/>
      <c r="E26" s="102"/>
      <c r="F26" s="102"/>
      <c r="G26" s="102"/>
    </row>
    <row r="27" spans="2:15" ht="15.75">
      <c r="B27" s="9"/>
      <c r="C27" s="102"/>
      <c r="D27" s="102"/>
      <c r="E27" s="102"/>
      <c r="F27" s="102"/>
      <c r="G27" s="102"/>
    </row>
    <row r="28" spans="2:15" ht="15.75">
      <c r="B28" s="9"/>
      <c r="C28" s="102"/>
      <c r="D28" s="102"/>
      <c r="E28" s="102"/>
      <c r="F28" s="102"/>
      <c r="G28" s="102"/>
    </row>
    <row r="29" spans="2:15" ht="15.75">
      <c r="B29" s="9"/>
      <c r="C29" s="102"/>
      <c r="D29" s="102"/>
      <c r="E29" s="102"/>
      <c r="F29" s="102"/>
      <c r="G29" s="102"/>
    </row>
    <row r="30" spans="2:15" ht="15.75">
      <c r="B30" s="9"/>
      <c r="C30" s="102"/>
      <c r="D30" s="102"/>
      <c r="E30" s="102"/>
      <c r="F30" s="102"/>
      <c r="G30" s="102"/>
    </row>
    <row r="31" spans="2:15" ht="15.75">
      <c r="B31" s="9"/>
      <c r="C31" s="102"/>
      <c r="D31" s="102"/>
      <c r="E31" s="102"/>
      <c r="F31" s="102"/>
      <c r="G31" s="102"/>
    </row>
    <row r="32" spans="2:15" ht="15.75">
      <c r="B32" s="9"/>
      <c r="C32" s="102"/>
      <c r="D32" s="102"/>
      <c r="E32" s="102"/>
      <c r="F32" s="102"/>
      <c r="G32" s="102"/>
    </row>
    <row r="33" spans="2:7" ht="15.75">
      <c r="B33" s="9"/>
      <c r="C33" s="102"/>
      <c r="D33" s="102"/>
      <c r="E33" s="102"/>
      <c r="F33" s="102"/>
      <c r="G33" s="102"/>
    </row>
    <row r="34" spans="2:7" ht="15.75">
      <c r="B34" s="9"/>
      <c r="C34" s="102"/>
      <c r="D34" s="102"/>
      <c r="E34" s="102"/>
      <c r="F34" s="102"/>
      <c r="G34" s="102"/>
    </row>
  </sheetData>
  <mergeCells count="56">
    <mergeCell ref="C34:G34"/>
    <mergeCell ref="C29:G29"/>
    <mergeCell ref="C30:G30"/>
    <mergeCell ref="C31:G31"/>
    <mergeCell ref="C32:G32"/>
    <mergeCell ref="C33:G33"/>
    <mergeCell ref="C24:G24"/>
    <mergeCell ref="C25:G25"/>
    <mergeCell ref="C26:G26"/>
    <mergeCell ref="C27:G27"/>
    <mergeCell ref="C28:G28"/>
    <mergeCell ref="C21:G21"/>
    <mergeCell ref="I21:J21"/>
    <mergeCell ref="C22:G22"/>
    <mergeCell ref="I22:J22"/>
    <mergeCell ref="C23:G23"/>
    <mergeCell ref="C19:G19"/>
    <mergeCell ref="I19:J19"/>
    <mergeCell ref="K19:O19"/>
    <mergeCell ref="C20:G20"/>
    <mergeCell ref="I20:J20"/>
    <mergeCell ref="C17:G17"/>
    <mergeCell ref="I17:J17"/>
    <mergeCell ref="K17:O17"/>
    <mergeCell ref="B18:G18"/>
    <mergeCell ref="I18:J18"/>
    <mergeCell ref="K18:O18"/>
    <mergeCell ref="C15:G15"/>
    <mergeCell ref="I15:J15"/>
    <mergeCell ref="K15:O15"/>
    <mergeCell ref="C16:G16"/>
    <mergeCell ref="I16:J16"/>
    <mergeCell ref="K16:O16"/>
    <mergeCell ref="C13:G13"/>
    <mergeCell ref="I13:J13"/>
    <mergeCell ref="K13:O13"/>
    <mergeCell ref="B14:G14"/>
    <mergeCell ref="I14:J14"/>
    <mergeCell ref="K14:O14"/>
    <mergeCell ref="C11:G11"/>
    <mergeCell ref="I11:J11"/>
    <mergeCell ref="K11:O11"/>
    <mergeCell ref="C12:G12"/>
    <mergeCell ref="I12:J12"/>
    <mergeCell ref="K12:O12"/>
    <mergeCell ref="C9:G9"/>
    <mergeCell ref="I9:J9"/>
    <mergeCell ref="K9:O9"/>
    <mergeCell ref="B10:G10"/>
    <mergeCell ref="I10:J10"/>
    <mergeCell ref="K10:O10"/>
    <mergeCell ref="F4:M4"/>
    <mergeCell ref="A8:C8"/>
    <mergeCell ref="D8:K8"/>
    <mergeCell ref="B3:M3"/>
    <mergeCell ref="B7:O7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0"/>
  <sheetViews>
    <sheetView tabSelected="1" workbookViewId="0">
      <selection activeCell="D29" sqref="D29:K29"/>
    </sheetView>
  </sheetViews>
  <sheetFormatPr baseColWidth="10" defaultRowHeight="12.75"/>
  <cols>
    <col min="1" max="1" width="3.5703125" style="13" customWidth="1"/>
    <col min="2" max="2" width="5.140625" style="28" customWidth="1"/>
    <col min="3" max="3" width="24.85546875" style="28" customWidth="1"/>
    <col min="4" max="4" width="12" style="30" customWidth="1"/>
    <col min="5" max="5" width="16.5703125" bestFit="1" customWidth="1"/>
    <col min="6" max="6" width="20.7109375" bestFit="1" customWidth="1"/>
    <col min="7" max="7" width="3.5703125" bestFit="1" customWidth="1"/>
    <col min="8" max="8" width="20.85546875" bestFit="1" customWidth="1"/>
    <col min="9" max="9" width="7.140625" style="30" customWidth="1"/>
    <col min="10" max="10" width="6.85546875" style="30" customWidth="1"/>
    <col min="11" max="11" width="11.42578125" style="30"/>
    <col min="13" max="13" width="4.85546875" customWidth="1"/>
    <col min="14" max="14" width="21.85546875" customWidth="1"/>
  </cols>
  <sheetData>
    <row r="2" spans="1:14" ht="18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4" ht="18">
      <c r="A3" s="14"/>
      <c r="B3" s="29"/>
      <c r="C3" s="29"/>
      <c r="D3" s="31"/>
      <c r="E3" s="14"/>
      <c r="F3" s="14"/>
      <c r="G3" s="14"/>
      <c r="H3" s="14"/>
      <c r="I3" s="31"/>
      <c r="J3" s="31"/>
      <c r="K3" s="31"/>
    </row>
    <row r="5" spans="1:14" ht="18"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4" ht="18.75" customHeight="1">
      <c r="C6" s="105" t="s">
        <v>41</v>
      </c>
      <c r="D6" s="105"/>
      <c r="E6" s="105"/>
      <c r="F6" s="105"/>
      <c r="G6" s="105"/>
      <c r="H6" s="105"/>
      <c r="I6" s="105"/>
      <c r="J6" s="105"/>
      <c r="K6" s="105"/>
    </row>
    <row r="7" spans="1:14" ht="13.5" customHeight="1" thickBot="1">
      <c r="C7" s="32"/>
      <c r="D7" s="32"/>
      <c r="E7" s="27"/>
      <c r="F7" s="27"/>
      <c r="G7" s="27"/>
      <c r="H7" s="27"/>
      <c r="I7" s="44"/>
    </row>
    <row r="8" spans="1:14" ht="15.95" customHeight="1" thickBot="1">
      <c r="B8" s="37" t="s">
        <v>13</v>
      </c>
      <c r="C8" s="19" t="s">
        <v>14</v>
      </c>
      <c r="D8" s="20" t="s">
        <v>3</v>
      </c>
      <c r="E8" s="21" t="s">
        <v>4</v>
      </c>
      <c r="F8" s="21" t="s">
        <v>8</v>
      </c>
      <c r="G8" s="21"/>
      <c r="H8" s="22" t="s">
        <v>8</v>
      </c>
      <c r="I8" s="23" t="s">
        <v>5</v>
      </c>
      <c r="J8" s="21" t="s">
        <v>6</v>
      </c>
      <c r="K8" s="24" t="s">
        <v>7</v>
      </c>
    </row>
    <row r="9" spans="1:14" ht="15.95" customHeight="1" thickBot="1">
      <c r="B9" s="38"/>
      <c r="C9" s="33"/>
      <c r="D9" s="109" t="s">
        <v>2</v>
      </c>
      <c r="E9" s="110"/>
      <c r="F9" s="110"/>
      <c r="G9" s="110"/>
      <c r="H9" s="110"/>
      <c r="I9" s="110"/>
      <c r="J9" s="110"/>
      <c r="K9" s="111"/>
      <c r="L9" s="103" t="s">
        <v>0</v>
      </c>
      <c r="M9" t="s">
        <v>36</v>
      </c>
      <c r="N9" s="25"/>
    </row>
    <row r="10" spans="1:14" ht="15.95" customHeight="1" thickBot="1">
      <c r="A10" s="13">
        <v>120</v>
      </c>
      <c r="B10" s="39">
        <v>1</v>
      </c>
      <c r="C10" s="34" t="str">
        <f>SORTEO!C11</f>
        <v>CUC</v>
      </c>
      <c r="D10" s="47">
        <v>1</v>
      </c>
      <c r="E10" s="48" t="s">
        <v>15</v>
      </c>
      <c r="F10" s="48" t="str">
        <f>$C$11</f>
        <v xml:space="preserve">SANTA ISABEL </v>
      </c>
      <c r="G10" s="48" t="s">
        <v>12</v>
      </c>
      <c r="H10" s="49" t="str">
        <f>$C$12</f>
        <v>DAD</v>
      </c>
      <c r="I10" s="50">
        <v>43691</v>
      </c>
      <c r="J10" s="51" t="s">
        <v>60</v>
      </c>
      <c r="K10" s="52" t="s">
        <v>53</v>
      </c>
      <c r="L10" s="103"/>
      <c r="M10" t="s">
        <v>37</v>
      </c>
      <c r="N10" s="25"/>
    </row>
    <row r="11" spans="1:14" ht="15.95" customHeight="1" thickBot="1">
      <c r="A11" s="13">
        <v>121</v>
      </c>
      <c r="B11" s="39">
        <v>2</v>
      </c>
      <c r="C11" s="34" t="str">
        <f>SORTEO!C12</f>
        <v xml:space="preserve">SANTA ISABEL </v>
      </c>
      <c r="D11" s="53">
        <v>2</v>
      </c>
      <c r="E11" s="54" t="s">
        <v>16</v>
      </c>
      <c r="F11" s="54" t="str">
        <f>$C$14</f>
        <v>ISMA</v>
      </c>
      <c r="G11" s="48" t="s">
        <v>12</v>
      </c>
      <c r="H11" s="55" t="str">
        <f>$C$15</f>
        <v xml:space="preserve">AGUILAS DEL OESTE </v>
      </c>
      <c r="I11" s="56">
        <v>43691</v>
      </c>
      <c r="J11" s="57" t="s">
        <v>56</v>
      </c>
      <c r="K11" s="58" t="s">
        <v>53</v>
      </c>
      <c r="L11" s="26"/>
    </row>
    <row r="12" spans="1:14" ht="15.95" customHeight="1" thickBot="1">
      <c r="A12" s="13">
        <v>122</v>
      </c>
      <c r="B12" s="39">
        <v>3</v>
      </c>
      <c r="C12" s="34" t="str">
        <f>SORTEO!C13</f>
        <v>DAD</v>
      </c>
      <c r="D12" s="53">
        <v>3</v>
      </c>
      <c r="E12" s="54" t="s">
        <v>17</v>
      </c>
      <c r="F12" s="48" t="str">
        <f>$C$16</f>
        <v>EA</v>
      </c>
      <c r="G12" s="48" t="s">
        <v>12</v>
      </c>
      <c r="H12" s="49" t="str">
        <f>$C$19</f>
        <v xml:space="preserve"> DA VINCI </v>
      </c>
      <c r="I12" s="50">
        <v>43691</v>
      </c>
      <c r="J12" s="51" t="s">
        <v>58</v>
      </c>
      <c r="K12" s="52" t="s">
        <v>53</v>
      </c>
      <c r="L12" s="103" t="s">
        <v>11</v>
      </c>
      <c r="M12" t="s">
        <v>36</v>
      </c>
      <c r="N12" s="25"/>
    </row>
    <row r="13" spans="1:14" ht="15.95" customHeight="1" thickBot="1">
      <c r="A13" s="13">
        <v>123</v>
      </c>
      <c r="B13" s="39">
        <v>4</v>
      </c>
      <c r="C13" s="34" t="str">
        <f>SORTEO!C15</f>
        <v>MARTIN ZAPATA</v>
      </c>
      <c r="D13" s="53">
        <v>4</v>
      </c>
      <c r="E13" s="54" t="s">
        <v>18</v>
      </c>
      <c r="F13" s="54" t="str">
        <f>$C$17</f>
        <v>CONAG (LA RIOJA)</v>
      </c>
      <c r="G13" s="48" t="s">
        <v>12</v>
      </c>
      <c r="H13" s="55" t="str">
        <f>$C$18</f>
        <v>EBTA- VISTA FLORES</v>
      </c>
      <c r="I13" s="56">
        <v>43691</v>
      </c>
      <c r="J13" s="57" t="s">
        <v>57</v>
      </c>
      <c r="K13" s="58" t="s">
        <v>53</v>
      </c>
      <c r="L13" s="103"/>
      <c r="M13" t="s">
        <v>37</v>
      </c>
      <c r="N13" s="25"/>
    </row>
    <row r="14" spans="1:14" ht="15.95" customHeight="1" thickBot="1">
      <c r="A14" s="13">
        <v>124</v>
      </c>
      <c r="B14" s="39">
        <v>5</v>
      </c>
      <c r="C14" s="34" t="str">
        <f>SORTEO!C16</f>
        <v>ISMA</v>
      </c>
      <c r="D14" s="53">
        <v>5</v>
      </c>
      <c r="E14" s="54" t="s">
        <v>19</v>
      </c>
      <c r="F14" s="48" t="str">
        <f>$C$10</f>
        <v>CUC</v>
      </c>
      <c r="G14" s="48" t="s">
        <v>12</v>
      </c>
      <c r="H14" s="49" t="str">
        <f>$C$12</f>
        <v>DAD</v>
      </c>
      <c r="I14" s="50">
        <v>43692</v>
      </c>
      <c r="J14" s="51" t="s">
        <v>60</v>
      </c>
      <c r="K14" s="52" t="s">
        <v>53</v>
      </c>
      <c r="L14" s="26"/>
    </row>
    <row r="15" spans="1:14" ht="15.95" customHeight="1" thickBot="1">
      <c r="A15" s="13">
        <v>125</v>
      </c>
      <c r="B15" s="39">
        <v>6</v>
      </c>
      <c r="C15" s="34" t="str">
        <f>SORTEO!C17</f>
        <v xml:space="preserve">AGUILAS DEL OESTE </v>
      </c>
      <c r="D15" s="53">
        <v>6</v>
      </c>
      <c r="E15" s="54" t="s">
        <v>26</v>
      </c>
      <c r="F15" s="54" t="str">
        <f>$C$13</f>
        <v>MARTIN ZAPATA</v>
      </c>
      <c r="G15" s="48" t="s">
        <v>12</v>
      </c>
      <c r="H15" s="55" t="str">
        <f>$C$14</f>
        <v>ISMA</v>
      </c>
      <c r="I15" s="56">
        <v>43692</v>
      </c>
      <c r="J15" s="57" t="s">
        <v>55</v>
      </c>
      <c r="K15" s="58" t="s">
        <v>53</v>
      </c>
      <c r="L15" s="103" t="s">
        <v>1</v>
      </c>
      <c r="M15" t="s">
        <v>36</v>
      </c>
      <c r="N15" s="25"/>
    </row>
    <row r="16" spans="1:14" ht="15.95" customHeight="1" thickBot="1">
      <c r="A16" s="13">
        <v>126</v>
      </c>
      <c r="B16" s="39">
        <v>7</v>
      </c>
      <c r="C16" s="34" t="str">
        <f>SORTEO!C19</f>
        <v>EA</v>
      </c>
      <c r="D16" s="53">
        <v>7</v>
      </c>
      <c r="E16" s="54" t="s">
        <v>20</v>
      </c>
      <c r="F16" s="48" t="str">
        <f>$C$16</f>
        <v>EA</v>
      </c>
      <c r="G16" s="48" t="s">
        <v>12</v>
      </c>
      <c r="H16" s="49" t="str">
        <f>$C$18</f>
        <v>EBTA- VISTA FLORES</v>
      </c>
      <c r="I16" s="50">
        <v>43692</v>
      </c>
      <c r="J16" s="51" t="s">
        <v>58</v>
      </c>
      <c r="K16" s="52" t="s">
        <v>53</v>
      </c>
      <c r="L16" s="103"/>
      <c r="M16" t="s">
        <v>37</v>
      </c>
      <c r="N16" s="25"/>
    </row>
    <row r="17" spans="1:11" ht="15.95" customHeight="1">
      <c r="A17" s="13">
        <v>127</v>
      </c>
      <c r="B17" s="39">
        <v>8</v>
      </c>
      <c r="C17" s="34" t="str">
        <f>SORTEO!C20</f>
        <v>CONAG (LA RIOJA)</v>
      </c>
      <c r="D17" s="53">
        <v>8</v>
      </c>
      <c r="E17" s="54" t="s">
        <v>21</v>
      </c>
      <c r="F17" s="54" t="str">
        <f>$C$17</f>
        <v>CONAG (LA RIOJA)</v>
      </c>
      <c r="G17" s="48" t="s">
        <v>12</v>
      </c>
      <c r="H17" s="55" t="str">
        <f>$C$19</f>
        <v xml:space="preserve"> DA VINCI </v>
      </c>
      <c r="I17" s="56">
        <v>43693</v>
      </c>
      <c r="J17" s="57" t="s">
        <v>59</v>
      </c>
      <c r="K17" s="58" t="s">
        <v>53</v>
      </c>
    </row>
    <row r="18" spans="1:11" ht="15.95" customHeight="1">
      <c r="A18" s="13">
        <v>128</v>
      </c>
      <c r="B18" s="39">
        <v>9</v>
      </c>
      <c r="C18" s="34" t="str">
        <f>SORTEO!C21</f>
        <v>EBTA- VISTA FLORES</v>
      </c>
      <c r="D18" s="53">
        <v>9</v>
      </c>
      <c r="E18" s="54" t="s">
        <v>22</v>
      </c>
      <c r="F18" s="48" t="str">
        <f>$C$10</f>
        <v>CUC</v>
      </c>
      <c r="G18" s="48" t="s">
        <v>12</v>
      </c>
      <c r="H18" s="49" t="str">
        <f>$C$11</f>
        <v xml:space="preserve">SANTA ISABEL </v>
      </c>
      <c r="I18" s="50">
        <v>43692</v>
      </c>
      <c r="J18" s="51" t="s">
        <v>57</v>
      </c>
      <c r="K18" s="52" t="s">
        <v>53</v>
      </c>
    </row>
    <row r="19" spans="1:11" ht="15.95" customHeight="1">
      <c r="A19" s="13">
        <v>129</v>
      </c>
      <c r="B19" s="39">
        <v>10</v>
      </c>
      <c r="C19" s="34" t="str">
        <f>SORTEO!C22</f>
        <v xml:space="preserve"> DA VINCI </v>
      </c>
      <c r="D19" s="53">
        <v>10</v>
      </c>
      <c r="E19" s="54" t="s">
        <v>23</v>
      </c>
      <c r="F19" s="54" t="str">
        <f>$C$13</f>
        <v>MARTIN ZAPATA</v>
      </c>
      <c r="G19" s="48" t="s">
        <v>12</v>
      </c>
      <c r="H19" s="55" t="str">
        <f>$C$15</f>
        <v xml:space="preserve">AGUILAS DEL OESTE </v>
      </c>
      <c r="I19" s="56">
        <v>43693</v>
      </c>
      <c r="J19" s="57" t="s">
        <v>61</v>
      </c>
      <c r="K19" s="58" t="s">
        <v>53</v>
      </c>
    </row>
    <row r="20" spans="1:11" ht="15.95" customHeight="1">
      <c r="A20" s="13">
        <v>130</v>
      </c>
      <c r="B20" s="40"/>
      <c r="C20" s="35"/>
      <c r="D20" s="53">
        <v>11</v>
      </c>
      <c r="E20" s="54" t="s">
        <v>24</v>
      </c>
      <c r="F20" s="48" t="str">
        <f>$C$16</f>
        <v>EA</v>
      </c>
      <c r="G20" s="48" t="s">
        <v>12</v>
      </c>
      <c r="H20" s="49" t="str">
        <f>$C$17</f>
        <v>CONAG (LA RIOJA)</v>
      </c>
      <c r="I20" s="50">
        <v>43692</v>
      </c>
      <c r="J20" s="51" t="s">
        <v>54</v>
      </c>
      <c r="K20" s="52" t="s">
        <v>53</v>
      </c>
    </row>
    <row r="21" spans="1:11" ht="15.95" customHeight="1">
      <c r="A21" s="13">
        <v>131</v>
      </c>
      <c r="B21" s="40"/>
      <c r="C21" s="35"/>
      <c r="D21" s="53">
        <v>12</v>
      </c>
      <c r="E21" s="54" t="s">
        <v>25</v>
      </c>
      <c r="F21" s="54" t="str">
        <f>$C$18</f>
        <v>EBTA- VISTA FLORES</v>
      </c>
      <c r="G21" s="48" t="s">
        <v>12</v>
      </c>
      <c r="H21" s="55" t="str">
        <f>$C$19</f>
        <v xml:space="preserve"> DA VINCI </v>
      </c>
      <c r="I21" s="56">
        <v>43692</v>
      </c>
      <c r="J21" s="57" t="s">
        <v>62</v>
      </c>
      <c r="K21" s="58" t="s">
        <v>53</v>
      </c>
    </row>
    <row r="22" spans="1:11" ht="15.95" customHeight="1">
      <c r="B22" s="40"/>
      <c r="C22" s="35"/>
      <c r="D22" s="112" t="s">
        <v>27</v>
      </c>
      <c r="E22" s="113"/>
      <c r="F22" s="113"/>
      <c r="G22" s="113"/>
      <c r="H22" s="113"/>
      <c r="I22" s="113"/>
      <c r="J22" s="113"/>
      <c r="K22" s="114"/>
    </row>
    <row r="23" spans="1:11" ht="15.95" customHeight="1">
      <c r="A23" s="13">
        <v>132</v>
      </c>
      <c r="B23" s="40"/>
      <c r="C23" s="35"/>
      <c r="D23" s="53">
        <v>13</v>
      </c>
      <c r="E23" s="115" t="s">
        <v>30</v>
      </c>
      <c r="F23" s="54">
        <f>N13</f>
        <v>0</v>
      </c>
      <c r="G23" s="54" t="s">
        <v>12</v>
      </c>
      <c r="H23" s="55">
        <f>N15</f>
        <v>0</v>
      </c>
      <c r="I23" s="56">
        <v>43693</v>
      </c>
      <c r="J23" s="116" t="s">
        <v>63</v>
      </c>
      <c r="K23" s="58" t="s">
        <v>53</v>
      </c>
    </row>
    <row r="24" spans="1:11" ht="15.95" customHeight="1">
      <c r="A24" s="13">
        <v>133</v>
      </c>
      <c r="B24" s="40"/>
      <c r="C24" s="35"/>
      <c r="D24" s="53">
        <v>14</v>
      </c>
      <c r="E24" s="115" t="s">
        <v>31</v>
      </c>
      <c r="F24" s="54">
        <f>N9</f>
        <v>0</v>
      </c>
      <c r="G24" s="54" t="s">
        <v>12</v>
      </c>
      <c r="H24" s="55">
        <f>N13</f>
        <v>0</v>
      </c>
      <c r="I24" s="56">
        <v>43693</v>
      </c>
      <c r="J24" s="116" t="s">
        <v>64</v>
      </c>
      <c r="K24" s="58" t="s">
        <v>53</v>
      </c>
    </row>
    <row r="25" spans="1:11" ht="15.95" customHeight="1">
      <c r="A25" s="13">
        <v>134</v>
      </c>
      <c r="B25" s="40"/>
      <c r="C25" s="35"/>
      <c r="D25" s="53">
        <v>15</v>
      </c>
      <c r="E25" s="115" t="s">
        <v>32</v>
      </c>
      <c r="F25" s="54">
        <f>N12</f>
        <v>0</v>
      </c>
      <c r="G25" s="54" t="s">
        <v>12</v>
      </c>
      <c r="H25" s="55">
        <f>N16</f>
        <v>0</v>
      </c>
      <c r="I25" s="56">
        <v>43693</v>
      </c>
      <c r="J25" s="116" t="s">
        <v>62</v>
      </c>
      <c r="K25" s="58" t="s">
        <v>53</v>
      </c>
    </row>
    <row r="26" spans="1:11" ht="15.75">
      <c r="B26" s="40"/>
      <c r="C26" s="35"/>
      <c r="D26" s="112" t="s">
        <v>29</v>
      </c>
      <c r="E26" s="113"/>
      <c r="F26" s="113"/>
      <c r="G26" s="113"/>
      <c r="H26" s="113"/>
      <c r="I26" s="113"/>
      <c r="J26" s="113"/>
      <c r="K26" s="114"/>
    </row>
    <row r="27" spans="1:11" ht="15.75">
      <c r="A27" s="13">
        <v>138</v>
      </c>
      <c r="B27" s="40"/>
      <c r="C27" s="35"/>
      <c r="D27" s="53">
        <v>16</v>
      </c>
      <c r="E27" s="117" t="s">
        <v>33</v>
      </c>
      <c r="F27" s="118"/>
      <c r="G27" s="118" t="s">
        <v>12</v>
      </c>
      <c r="H27" s="119"/>
      <c r="I27" s="56">
        <v>43694</v>
      </c>
      <c r="J27" s="116" t="s">
        <v>63</v>
      </c>
      <c r="K27" s="120" t="s">
        <v>53</v>
      </c>
    </row>
    <row r="28" spans="1:11" ht="15.75">
      <c r="A28" s="13">
        <v>139</v>
      </c>
      <c r="B28" s="40"/>
      <c r="C28" s="35"/>
      <c r="D28" s="53">
        <v>17</v>
      </c>
      <c r="E28" s="121" t="s">
        <v>34</v>
      </c>
      <c r="F28" s="118"/>
      <c r="G28" s="118" t="s">
        <v>12</v>
      </c>
      <c r="H28" s="119"/>
      <c r="I28" s="56">
        <v>43694</v>
      </c>
      <c r="J28" s="116" t="s">
        <v>61</v>
      </c>
      <c r="K28" s="58" t="s">
        <v>53</v>
      </c>
    </row>
    <row r="29" spans="1:11" ht="14.25" customHeight="1">
      <c r="B29" s="40"/>
      <c r="C29" s="35"/>
      <c r="D29" s="106" t="s">
        <v>28</v>
      </c>
      <c r="E29" s="107"/>
      <c r="F29" s="107"/>
      <c r="G29" s="107"/>
      <c r="H29" s="107"/>
      <c r="I29" s="107"/>
      <c r="J29" s="107"/>
      <c r="K29" s="108"/>
    </row>
    <row r="30" spans="1:11" ht="16.5" thickBot="1">
      <c r="A30" s="13">
        <v>140</v>
      </c>
      <c r="B30" s="41"/>
      <c r="C30" s="36"/>
      <c r="D30" s="46">
        <v>18</v>
      </c>
      <c r="E30" s="10" t="s">
        <v>35</v>
      </c>
      <c r="F30" s="11"/>
      <c r="G30" s="10" t="s">
        <v>12</v>
      </c>
      <c r="H30" s="12"/>
      <c r="I30" s="45"/>
      <c r="J30" s="43"/>
      <c r="K30" s="42"/>
    </row>
  </sheetData>
  <mergeCells count="10">
    <mergeCell ref="D29:K29"/>
    <mergeCell ref="D9:K9"/>
    <mergeCell ref="D22:K22"/>
    <mergeCell ref="D26:K26"/>
    <mergeCell ref="B5:K5"/>
    <mergeCell ref="L9:L10"/>
    <mergeCell ref="L12:L13"/>
    <mergeCell ref="L15:L16"/>
    <mergeCell ref="A2:K2"/>
    <mergeCell ref="C6:K6"/>
  </mergeCells>
  <phoneticPr fontId="2" type="noConversion"/>
  <printOptions verticalCentered="1"/>
  <pageMargins left="0.39370078740157483" right="0.39370078740157483" top="0.59055118110236227" bottom="0.59055118110236227" header="0" footer="0"/>
  <pageSetup scale="8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SORTEO</vt:lpstr>
      <vt:lpstr>FIXTURE</vt:lpstr>
    </vt:vector>
  </TitlesOfParts>
  <Company>Fischer Corp.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</dc:creator>
  <cp:lastModifiedBy>Alumno</cp:lastModifiedBy>
  <cp:lastPrinted>2014-07-29T16:44:47Z</cp:lastPrinted>
  <dcterms:created xsi:type="dcterms:W3CDTF">2006-03-18T01:05:23Z</dcterms:created>
  <dcterms:modified xsi:type="dcterms:W3CDTF">2019-08-10T15:45:03Z</dcterms:modified>
</cp:coreProperties>
</file>